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\AppData\Local\Microsoft\Windows\INetCache\Content.Outlook\NM4RM2UQ\"/>
    </mc:Choice>
  </mc:AlternateContent>
  <bookViews>
    <workbookView xWindow="245" yWindow="136" windowWidth="16614" windowHeight="9442" activeTab="4"/>
  </bookViews>
  <sheets>
    <sheet name="ЛТФ-130" sheetId="1" r:id="rId1"/>
    <sheet name="Антокс" sheetId="6" r:id="rId2"/>
    <sheet name="Овикон" sheetId="5" r:id="rId3"/>
    <sheet name="Тривак" sheetId="4" r:id="rId4"/>
    <sheet name="ПОЛИДЕРМ" sheetId="11" r:id="rId5"/>
    <sheet name="ОБЩА" sheetId="8" r:id="rId6"/>
  </sheets>
  <definedNames>
    <definedName name="_xlnm.Print_Area" localSheetId="1">Антокс!$A$1:$I$25</definedName>
    <definedName name="_xlnm.Print_Area" localSheetId="0">'ЛТФ-130'!$A$1:$I$28</definedName>
    <definedName name="_xlnm.Print_Area" localSheetId="2">Овикон!$A$1:$I$32</definedName>
    <definedName name="_xlnm.Print_Area" localSheetId="4">ПОЛИДЕРМ!$A$1:$H$33</definedName>
    <definedName name="_xlnm.Print_Area" localSheetId="3">Тривак!$A$1:$I$36</definedName>
  </definedNames>
  <calcPr calcId="152511"/>
</workbook>
</file>

<file path=xl/calcChain.xml><?xml version="1.0" encoding="utf-8"?>
<calcChain xmlns="http://schemas.openxmlformats.org/spreadsheetml/2006/main">
  <c r="D23" i="11" l="1"/>
  <c r="D25" i="11"/>
  <c r="D26" i="11"/>
  <c r="D27" i="11"/>
  <c r="D24" i="11"/>
  <c r="C59" i="8" l="1"/>
  <c r="C58" i="8"/>
  <c r="H58" i="8" s="1"/>
  <c r="C57" i="8"/>
  <c r="E56" i="8"/>
  <c r="E55" i="8"/>
  <c r="D44" i="8"/>
  <c r="D43" i="8"/>
  <c r="D42" i="8"/>
  <c r="D31" i="8"/>
  <c r="D30" i="8"/>
  <c r="D29" i="8"/>
  <c r="D19" i="8"/>
  <c r="D18" i="8"/>
  <c r="D17" i="8"/>
  <c r="D23" i="5"/>
  <c r="D22" i="5"/>
  <c r="D21" i="5"/>
  <c r="D23" i="6"/>
  <c r="D22" i="6"/>
  <c r="D21" i="6"/>
  <c r="D22" i="1"/>
  <c r="D21" i="1"/>
  <c r="D20" i="1"/>
  <c r="G28" i="4"/>
  <c r="C28" i="4"/>
  <c r="G27" i="4"/>
  <c r="H27" i="4" s="1"/>
  <c r="C27" i="4"/>
  <c r="E27" i="4" s="1"/>
  <c r="G26" i="4"/>
  <c r="C26" i="4"/>
  <c r="G25" i="4"/>
  <c r="C25" i="4"/>
  <c r="G24" i="4"/>
  <c r="C24" i="4"/>
  <c r="E23" i="4"/>
  <c r="E22" i="4"/>
  <c r="H25" i="4" l="1"/>
  <c r="I27" i="4"/>
  <c r="E25" i="4"/>
  <c r="E58" i="8"/>
  <c r="I58" i="8" s="1"/>
  <c r="H57" i="8"/>
  <c r="H59" i="8"/>
  <c r="E57" i="8"/>
  <c r="E59" i="8"/>
  <c r="H24" i="4"/>
  <c r="H26" i="4"/>
  <c r="H28" i="4"/>
  <c r="E24" i="4"/>
  <c r="E26" i="4"/>
  <c r="E28" i="4"/>
  <c r="I26" i="4" l="1"/>
  <c r="I25" i="4"/>
  <c r="I59" i="8"/>
  <c r="I57" i="8"/>
  <c r="I28" i="4"/>
  <c r="I24" i="4"/>
</calcChain>
</file>

<file path=xl/sharedStrings.xml><?xml version="1.0" encoding="utf-8"?>
<sst xmlns="http://schemas.openxmlformats.org/spreadsheetml/2006/main" count="120" uniqueCount="62">
  <si>
    <t>Минтех Ко ЕООД</t>
  </si>
  <si>
    <t>Ваксина ЛТФ-130</t>
  </si>
  <si>
    <t>Терапия и профилактика на трихофития по едрите преживни животни</t>
  </si>
  <si>
    <t>Флакон</t>
  </si>
  <si>
    <t>10 дози</t>
  </si>
  <si>
    <t>Ваксина АНТОКС</t>
  </si>
  <si>
    <t>Флакон 100 мл.</t>
  </si>
  <si>
    <t>50 дози</t>
  </si>
  <si>
    <t>Ваксина ОВИКОН</t>
  </si>
  <si>
    <t>20 дози</t>
  </si>
  <si>
    <t xml:space="preserve">Поливалентна ваксина против ентеротоксемия, брадзот, </t>
  </si>
  <si>
    <t>злокачествен оток по овцете и дезинтерия по агнета</t>
  </si>
  <si>
    <t xml:space="preserve">Инактивирана асоциирана ваксина против инфекциозни заболявания  </t>
  </si>
  <si>
    <t>на крайниците при овце и кози (копитен гнилец и некробактериоза)</t>
  </si>
  <si>
    <t>1434 София, ул. Т. Каблешков 1</t>
  </si>
  <si>
    <t>Моб. 0888928102</t>
  </si>
  <si>
    <t>Ваксина ТРИВАК</t>
  </si>
  <si>
    <t>мукозна болест – вирусна диария и параинфлуенца – 3 по говедата</t>
  </si>
  <si>
    <t>Количество кутии</t>
  </si>
  <si>
    <t>Дози</t>
  </si>
  <si>
    <t>Общо</t>
  </si>
  <si>
    <t>Отстъпка</t>
  </si>
  <si>
    <t>Цена доза</t>
  </si>
  <si>
    <t>Крайна цена</t>
  </si>
  <si>
    <t>Комплект</t>
  </si>
  <si>
    <t>Цена доза    без ДДС</t>
  </si>
  <si>
    <t>Поливалентна жива лиофилизирана ваксина срещу инфекциозен ринотрахеит,</t>
  </si>
  <si>
    <t>Тел.   02 9612182</t>
  </si>
  <si>
    <t>135.37</t>
  </si>
  <si>
    <t>TO от 20 до 50 флакона</t>
  </si>
  <si>
    <t>TO от 51 до 100 флакона</t>
  </si>
  <si>
    <t>TO над 100 флакона</t>
  </si>
  <si>
    <t>Цените са без ДДС</t>
  </si>
  <si>
    <t>ТО над 30 флакона</t>
  </si>
  <si>
    <t>ТО от 21 до 30 флакона</t>
  </si>
  <si>
    <t>ТО от 10 до 20 флакона</t>
  </si>
  <si>
    <t>Дози/телешки</t>
  </si>
  <si>
    <t>ЦЕНОВА ЛИСТА ВАКСИНИ  2019</t>
  </si>
  <si>
    <t>Ваксина ЛТФ-130 / срок - 11.2019</t>
  </si>
  <si>
    <t>Ваксина АНТОКС / срок 01.2020</t>
  </si>
  <si>
    <t>Ваксина ОВИКОН / срок 06.2020</t>
  </si>
  <si>
    <t>Ваксина ТРИВАК / срок 05.2019</t>
  </si>
  <si>
    <t>, 0888534709</t>
  </si>
  <si>
    <t>Забележка: До срока на годност на ваксина ТРИВАК - на закупени 5 кутийки - една кутийка / 75 дози / бонус!</t>
  </si>
  <si>
    <t>Комплект /2 фл.</t>
  </si>
  <si>
    <t>Ваксина ПОЛИДЕРМ</t>
  </si>
  <si>
    <t>ЦЕНОВА ЛИСТА ВАКСИНИ   2019</t>
  </si>
  <si>
    <t>от 11 до 20 флакона</t>
  </si>
  <si>
    <t>от 21 до 50 флакона</t>
  </si>
  <si>
    <t>от 51 до 100 флакона</t>
  </si>
  <si>
    <t>над 100 флакона</t>
  </si>
  <si>
    <t>Забележка: Една кутия съдържа 10 флакона</t>
  </si>
  <si>
    <t>0888 534 709  |  Д-р Стойчев</t>
  </si>
  <si>
    <t>02 961 2182  |  0888 928 102</t>
  </si>
  <si>
    <t>Поливалентна жива лиофилизирана ваксина срещу дeрматофитози по домашните любимци</t>
  </si>
  <si>
    <t>Опаковка</t>
  </si>
  <si>
    <t>ТО</t>
  </si>
  <si>
    <t>1 флакон</t>
  </si>
  <si>
    <t>от 1 до 10 флакона</t>
  </si>
  <si>
    <t>Цена на 1 фл. без ДДС</t>
  </si>
  <si>
    <t>ЦЕНОВА ЛИСТА  2020</t>
  </si>
  <si>
    <t>ЦЕНОВА ЛИСТА ВАКСИНИ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</si>
</sst>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лв.&quot;_-;\-* #,##0.00\ &quot;лв.&quot;_-;_-* &quot;-&quot;??\ &quot;лв.&quot;_-;_-@_-"/>
    <numFmt numFmtId="164" formatCode="_-* #,##0.00_-;\-* #,##0.00_-;_-* &quot;-&quot;??_-;_-@_-"/>
    <numFmt numFmtId="165" formatCode="#,##0.00\ [$лв.-402]"/>
    <numFmt numFmtId="166" formatCode="_-* #,##0.00\ [$лв.-402]_-;\-* #,##0.00\ [$лв.-402]_-;_-* &quot;-&quot;??\ [$лв.-402]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0" tint="-0.499984740745262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right" vertical="center"/>
    </xf>
    <xf numFmtId="49" fontId="3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right"/>
    </xf>
    <xf numFmtId="9" fontId="0" fillId="2" borderId="1" xfId="2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0" fillId="2" borderId="0" xfId="0" applyFont="1" applyFill="1"/>
    <xf numFmtId="44" fontId="3" fillId="2" borderId="1" xfId="1" applyFont="1" applyFill="1" applyBorder="1"/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9" fillId="2" borderId="0" xfId="0" applyFont="1" applyFill="1"/>
    <xf numFmtId="9" fontId="3" fillId="2" borderId="1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/>
    </xf>
    <xf numFmtId="9" fontId="3" fillId="2" borderId="1" xfId="2" applyFont="1" applyFill="1" applyBorder="1" applyAlignment="1">
      <alignment horizontal="center"/>
    </xf>
    <xf numFmtId="166" fontId="3" fillId="2" borderId="1" xfId="0" applyNumberFormat="1" applyFont="1" applyFill="1" applyBorder="1"/>
    <xf numFmtId="44" fontId="3" fillId="2" borderId="2" xfId="1" applyFont="1" applyFill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9" fontId="3" fillId="2" borderId="0" xfId="2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2" fontId="0" fillId="2" borderId="0" xfId="0" applyNumberFormat="1" applyFill="1"/>
    <xf numFmtId="0" fontId="0" fillId="2" borderId="0" xfId="0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44" fontId="0" fillId="2" borderId="1" xfId="1" applyFont="1" applyFill="1" applyBorder="1"/>
    <xf numFmtId="9" fontId="0" fillId="2" borderId="1" xfId="0" applyNumberFormat="1" applyFont="1" applyFill="1" applyBorder="1" applyAlignment="1">
      <alignment horizontal="center"/>
    </xf>
    <xf numFmtId="44" fontId="0" fillId="2" borderId="2" xfId="1" applyFont="1" applyFill="1" applyBorder="1"/>
    <xf numFmtId="0" fontId="0" fillId="2" borderId="2" xfId="0" applyFont="1" applyFill="1" applyBorder="1"/>
    <xf numFmtId="166" fontId="0" fillId="2" borderId="1" xfId="0" applyNumberFormat="1" applyFont="1" applyFill="1" applyBorder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/>
    </xf>
    <xf numFmtId="164" fontId="3" fillId="2" borderId="0" xfId="0" applyNumberFormat="1" applyFont="1" applyFill="1" applyBorder="1"/>
    <xf numFmtId="164" fontId="3" fillId="2" borderId="0" xfId="0" applyNumberFormat="1" applyFont="1" applyFill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44" fontId="3" fillId="2" borderId="1" xfId="1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</cellXfs>
  <cellStyles count="3">
    <cellStyle name="Валута" xfId="1" builtinId="4"/>
    <cellStyle name="Нормален" xfId="0" builtinId="0"/>
    <cellStyle name="Процент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4"/>
  <sheetViews>
    <sheetView zoomScale="90" zoomScaleNormal="90" workbookViewId="0">
      <selection activeCell="A12" sqref="A12"/>
    </sheetView>
  </sheetViews>
  <sheetFormatPr defaultColWidth="9.125" defaultRowHeight="14.3" x14ac:dyDescent="0.25"/>
  <cols>
    <col min="1" max="1" width="4.375" style="1" customWidth="1"/>
    <col min="2" max="2" width="29.375" style="1" customWidth="1"/>
    <col min="3" max="3" width="14.375" style="1" customWidth="1"/>
    <col min="4" max="4" width="11" style="1" bestFit="1" customWidth="1"/>
    <col min="5" max="5" width="12.375" style="1" customWidth="1"/>
    <col min="6" max="7" width="9.375" style="1" bestFit="1" customWidth="1"/>
    <col min="8" max="8" width="13.375" style="1" customWidth="1"/>
    <col min="9" max="9" width="12.625" style="1" customWidth="1"/>
    <col min="10" max="16384" width="9.125" style="1"/>
  </cols>
  <sheetData>
    <row r="1" spans="1:10" ht="16.3" x14ac:dyDescent="0.3">
      <c r="A1" s="3"/>
      <c r="B1" s="2"/>
      <c r="C1" s="2"/>
      <c r="D1" s="2"/>
      <c r="E1" s="69"/>
      <c r="F1" s="69"/>
      <c r="G1" s="69"/>
      <c r="H1" s="28" t="s">
        <v>0</v>
      </c>
      <c r="I1" s="28"/>
      <c r="J1" s="28"/>
    </row>
    <row r="2" spans="1:10" ht="12.75" customHeight="1" x14ac:dyDescent="0.3">
      <c r="A2" s="3"/>
      <c r="B2" s="3"/>
      <c r="C2" s="3"/>
      <c r="D2" s="3"/>
      <c r="E2" s="70"/>
      <c r="F2" s="70"/>
      <c r="G2" s="70"/>
      <c r="H2" s="27" t="s">
        <v>14</v>
      </c>
      <c r="I2" s="27"/>
      <c r="J2" s="27"/>
    </row>
    <row r="3" spans="1:10" ht="12.25" customHeight="1" x14ac:dyDescent="0.3">
      <c r="A3" s="3"/>
      <c r="B3" s="3"/>
      <c r="C3" s="5"/>
      <c r="D3" s="3"/>
      <c r="E3" s="70"/>
      <c r="F3" s="70"/>
      <c r="G3" s="70"/>
      <c r="H3" s="27" t="s">
        <v>27</v>
      </c>
      <c r="I3" s="27"/>
      <c r="J3" s="27"/>
    </row>
    <row r="4" spans="1:10" ht="12.25" customHeight="1" x14ac:dyDescent="0.3">
      <c r="A4" s="3"/>
      <c r="B4" s="3"/>
      <c r="C4" s="5"/>
      <c r="D4" s="3"/>
      <c r="E4" s="70"/>
      <c r="F4" s="70"/>
      <c r="G4" s="70"/>
      <c r="H4" s="27" t="s">
        <v>15</v>
      </c>
      <c r="I4" s="27"/>
      <c r="J4" s="27"/>
    </row>
    <row r="5" spans="1:10" ht="12.25" customHeight="1" x14ac:dyDescent="0.3">
      <c r="A5" s="3"/>
      <c r="B5" s="3"/>
      <c r="C5" s="5"/>
      <c r="D5" s="3"/>
      <c r="E5" s="4"/>
      <c r="F5" s="4"/>
      <c r="G5" s="4"/>
      <c r="H5" s="27"/>
      <c r="I5" s="27"/>
      <c r="J5" s="27"/>
    </row>
    <row r="6" spans="1:10" ht="12.25" customHeight="1" x14ac:dyDescent="0.3">
      <c r="A6" s="3"/>
      <c r="B6" s="3"/>
      <c r="C6" s="5"/>
      <c r="D6" s="3"/>
      <c r="E6" s="4"/>
      <c r="F6" s="4"/>
      <c r="G6" s="4"/>
      <c r="H6" s="27"/>
      <c r="I6" s="27"/>
      <c r="J6" s="27"/>
    </row>
    <row r="7" spans="1:10" ht="12.25" customHeight="1" x14ac:dyDescent="0.3">
      <c r="A7" s="3"/>
      <c r="B7" s="3"/>
      <c r="C7" s="5"/>
      <c r="D7" s="3"/>
      <c r="E7" s="4"/>
      <c r="F7" s="4"/>
      <c r="G7" s="4"/>
      <c r="H7" s="27"/>
      <c r="I7" s="27"/>
      <c r="J7" s="27"/>
    </row>
    <row r="8" spans="1:10" ht="12.25" customHeight="1" x14ac:dyDescent="0.3">
      <c r="A8" s="3"/>
      <c r="B8" s="3"/>
      <c r="C8" s="5"/>
      <c r="D8" s="3"/>
      <c r="E8" s="4"/>
      <c r="F8" s="4"/>
      <c r="G8" s="4"/>
      <c r="H8" s="27"/>
      <c r="I8" s="27"/>
      <c r="J8" s="27"/>
    </row>
    <row r="9" spans="1:10" ht="16.3" x14ac:dyDescent="0.3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6.3" x14ac:dyDescent="0.3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9.05" x14ac:dyDescent="0.35">
      <c r="A11" s="71" t="s">
        <v>61</v>
      </c>
      <c r="B11" s="71"/>
      <c r="C11" s="71"/>
      <c r="D11" s="71"/>
      <c r="E11" s="71"/>
      <c r="F11" s="71"/>
      <c r="G11" s="71"/>
      <c r="H11" s="71"/>
      <c r="I11" s="71"/>
      <c r="J11" s="3"/>
    </row>
    <row r="12" spans="1:10" ht="19.05" x14ac:dyDescent="0.35">
      <c r="A12" s="37"/>
      <c r="B12" s="37"/>
      <c r="C12" s="37"/>
      <c r="D12" s="37"/>
      <c r="E12" s="37"/>
      <c r="F12" s="37"/>
      <c r="G12" s="37"/>
      <c r="H12" s="37"/>
      <c r="I12" s="37"/>
      <c r="J12" s="3"/>
    </row>
    <row r="13" spans="1:10" ht="16.3" x14ac:dyDescent="0.3">
      <c r="A13" s="6"/>
      <c r="B13" s="6"/>
      <c r="C13" s="6"/>
      <c r="D13" s="6"/>
      <c r="E13" s="6"/>
      <c r="F13" s="6"/>
      <c r="G13" s="6"/>
      <c r="H13" s="3"/>
      <c r="I13" s="3"/>
      <c r="J13" s="3"/>
    </row>
    <row r="14" spans="1:10" ht="16.3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6.3" x14ac:dyDescent="0.3">
      <c r="A15" s="3"/>
      <c r="B15" s="7" t="s">
        <v>1</v>
      </c>
      <c r="C15" s="3"/>
      <c r="D15" s="3"/>
      <c r="E15" s="3"/>
      <c r="F15" s="3"/>
      <c r="G15" s="3"/>
      <c r="H15" s="3"/>
      <c r="I15" s="3"/>
      <c r="J15" s="3"/>
    </row>
    <row r="16" spans="1:10" ht="16.3" x14ac:dyDescent="0.3">
      <c r="A16" s="3"/>
      <c r="B16" s="25" t="s">
        <v>2</v>
      </c>
      <c r="C16" s="3"/>
      <c r="D16" s="3"/>
      <c r="E16" s="3"/>
      <c r="F16" s="3"/>
      <c r="G16" s="3"/>
      <c r="H16" s="3"/>
      <c r="I16" s="3"/>
      <c r="J16" s="3"/>
    </row>
    <row r="17" spans="1:10" ht="16.3" x14ac:dyDescent="0.3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6.3" x14ac:dyDescent="0.3">
      <c r="A18" s="3"/>
      <c r="B18" s="8" t="s">
        <v>3</v>
      </c>
      <c r="C18" s="9" t="s">
        <v>4</v>
      </c>
      <c r="D18" s="26">
        <v>11</v>
      </c>
      <c r="E18" s="30"/>
      <c r="F18" s="3"/>
      <c r="G18" s="3"/>
      <c r="H18" s="3"/>
      <c r="I18" s="3"/>
      <c r="J18" s="3"/>
    </row>
    <row r="19" spans="1:10" ht="16.3" x14ac:dyDescent="0.3">
      <c r="A19" s="3"/>
      <c r="B19" s="8"/>
      <c r="C19" s="8"/>
      <c r="D19" s="8"/>
      <c r="E19" s="29"/>
      <c r="F19" s="3"/>
      <c r="G19" s="3"/>
      <c r="H19" s="3"/>
      <c r="I19" s="3"/>
      <c r="J19" s="3"/>
    </row>
    <row r="20" spans="1:10" ht="16.3" x14ac:dyDescent="0.3">
      <c r="A20" s="3"/>
      <c r="B20" s="8" t="s">
        <v>29</v>
      </c>
      <c r="C20" s="33">
        <v>0.1</v>
      </c>
      <c r="D20" s="39">
        <f>D18-(D18*C20)</f>
        <v>9.9</v>
      </c>
      <c r="E20" s="29"/>
      <c r="F20" s="3"/>
      <c r="G20" s="3"/>
      <c r="H20" s="3"/>
      <c r="I20" s="3"/>
      <c r="J20" s="3"/>
    </row>
    <row r="21" spans="1:10" ht="16.3" x14ac:dyDescent="0.3">
      <c r="A21" s="3"/>
      <c r="B21" s="8" t="s">
        <v>30</v>
      </c>
      <c r="C21" s="38">
        <v>0.2</v>
      </c>
      <c r="D21" s="39">
        <f>D18-(D18*C21)</f>
        <v>8.8000000000000007</v>
      </c>
      <c r="E21" s="29"/>
      <c r="F21" s="3"/>
      <c r="G21" s="3"/>
      <c r="H21" s="3"/>
      <c r="I21" s="3"/>
      <c r="J21" s="3"/>
    </row>
    <row r="22" spans="1:10" ht="16.3" x14ac:dyDescent="0.3">
      <c r="A22" s="3"/>
      <c r="B22" s="8" t="s">
        <v>31</v>
      </c>
      <c r="C22" s="38">
        <v>0.3</v>
      </c>
      <c r="D22" s="39">
        <f>D18-(D18*C22)</f>
        <v>7.7</v>
      </c>
      <c r="E22" s="29"/>
      <c r="F22" s="3"/>
      <c r="G22" s="3"/>
      <c r="H22" s="3"/>
      <c r="I22" s="3"/>
      <c r="J22" s="3"/>
    </row>
    <row r="23" spans="1:10" ht="16.3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B24" s="32" t="s">
        <v>32</v>
      </c>
    </row>
  </sheetData>
  <mergeCells count="5">
    <mergeCell ref="E1:G1"/>
    <mergeCell ref="E2:G2"/>
    <mergeCell ref="E3:G3"/>
    <mergeCell ref="E4:G4"/>
    <mergeCell ref="A11:I11"/>
  </mergeCells>
  <pageMargins left="0.70866141732283472" right="0.74803149606299213" top="0.51181102362204722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5"/>
  <sheetViews>
    <sheetView zoomScale="90" zoomScaleNormal="90" workbookViewId="0">
      <selection activeCell="A12" sqref="A12"/>
    </sheetView>
  </sheetViews>
  <sheetFormatPr defaultColWidth="9.125" defaultRowHeight="14.3" x14ac:dyDescent="0.25"/>
  <cols>
    <col min="1" max="1" width="4.375" style="1" customWidth="1"/>
    <col min="2" max="2" width="27" style="1" customWidth="1"/>
    <col min="3" max="3" width="14.375" style="1" customWidth="1"/>
    <col min="4" max="4" width="11" style="1" bestFit="1" customWidth="1"/>
    <col min="5" max="5" width="12.375" style="1" customWidth="1"/>
    <col min="6" max="7" width="9.375" style="1" bestFit="1" customWidth="1"/>
    <col min="8" max="8" width="13.375" style="1" customWidth="1"/>
    <col min="9" max="9" width="12.625" style="1" customWidth="1"/>
    <col min="10" max="16384" width="9.125" style="1"/>
  </cols>
  <sheetData>
    <row r="1" spans="1:10" ht="16.3" x14ac:dyDescent="0.3">
      <c r="A1" s="3"/>
      <c r="B1" s="35"/>
      <c r="C1" s="35"/>
      <c r="D1" s="35"/>
      <c r="E1" s="69"/>
      <c r="F1" s="69"/>
      <c r="G1" s="69"/>
      <c r="H1" s="28" t="s">
        <v>0</v>
      </c>
      <c r="I1" s="28"/>
      <c r="J1" s="28"/>
    </row>
    <row r="2" spans="1:10" ht="12.75" customHeight="1" x14ac:dyDescent="0.3">
      <c r="A2" s="3"/>
      <c r="B2" s="3"/>
      <c r="C2" s="3"/>
      <c r="D2" s="3"/>
      <c r="E2" s="70"/>
      <c r="F2" s="70"/>
      <c r="G2" s="70"/>
      <c r="H2" s="27" t="s">
        <v>14</v>
      </c>
      <c r="I2" s="27"/>
      <c r="J2" s="27"/>
    </row>
    <row r="3" spans="1:10" ht="12.25" customHeight="1" x14ac:dyDescent="0.3">
      <c r="A3" s="3"/>
      <c r="B3" s="3"/>
      <c r="C3" s="5"/>
      <c r="D3" s="3"/>
      <c r="E3" s="70"/>
      <c r="F3" s="70"/>
      <c r="G3" s="70"/>
      <c r="H3" s="27" t="s">
        <v>27</v>
      </c>
      <c r="I3" s="27"/>
      <c r="J3" s="27"/>
    </row>
    <row r="4" spans="1:10" ht="12.25" customHeight="1" x14ac:dyDescent="0.3">
      <c r="A4" s="3"/>
      <c r="B4" s="3"/>
      <c r="C4" s="5"/>
      <c r="D4" s="3"/>
      <c r="E4" s="70"/>
      <c r="F4" s="70"/>
      <c r="G4" s="70"/>
      <c r="H4" s="27" t="s">
        <v>15</v>
      </c>
      <c r="I4" s="27"/>
      <c r="J4" s="27"/>
    </row>
    <row r="5" spans="1:10" ht="12.25" customHeight="1" x14ac:dyDescent="0.3">
      <c r="A5" s="3"/>
      <c r="B5" s="3"/>
      <c r="C5" s="5"/>
      <c r="D5" s="3"/>
      <c r="E5" s="36"/>
      <c r="F5" s="36"/>
      <c r="G5" s="36"/>
      <c r="H5" s="27"/>
      <c r="I5" s="27"/>
      <c r="J5" s="27"/>
    </row>
    <row r="6" spans="1:10" ht="12.25" customHeight="1" x14ac:dyDescent="0.3">
      <c r="A6" s="3"/>
      <c r="B6" s="3"/>
      <c r="C6" s="5"/>
      <c r="D6" s="3"/>
      <c r="E6" s="36"/>
      <c r="F6" s="36"/>
      <c r="G6" s="36"/>
      <c r="H6" s="27"/>
      <c r="I6" s="27"/>
      <c r="J6" s="27"/>
    </row>
    <row r="7" spans="1:10" ht="12.25" customHeight="1" x14ac:dyDescent="0.3">
      <c r="A7" s="3"/>
      <c r="B7" s="3"/>
      <c r="C7" s="5"/>
      <c r="D7" s="3"/>
      <c r="E7" s="36"/>
      <c r="F7" s="36"/>
      <c r="G7" s="36"/>
      <c r="H7" s="27"/>
      <c r="I7" s="27"/>
      <c r="J7" s="27"/>
    </row>
    <row r="8" spans="1:10" ht="12.25" customHeight="1" x14ac:dyDescent="0.3">
      <c r="A8" s="3"/>
      <c r="B8" s="3"/>
      <c r="C8" s="5"/>
      <c r="D8" s="3"/>
      <c r="E8" s="36"/>
      <c r="F8" s="36"/>
      <c r="G8" s="36"/>
      <c r="H8" s="27"/>
      <c r="I8" s="27"/>
      <c r="J8" s="27"/>
    </row>
    <row r="9" spans="1:10" ht="16.3" x14ac:dyDescent="0.3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6.3" x14ac:dyDescent="0.3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9.05" x14ac:dyDescent="0.35">
      <c r="A11" s="71" t="s">
        <v>37</v>
      </c>
      <c r="B11" s="71"/>
      <c r="C11" s="71"/>
      <c r="D11" s="71"/>
      <c r="E11" s="71"/>
      <c r="F11" s="71"/>
      <c r="G11" s="71"/>
      <c r="H11" s="71"/>
      <c r="I11" s="71"/>
      <c r="J11" s="3"/>
    </row>
    <row r="12" spans="1:10" ht="19.05" x14ac:dyDescent="0.35">
      <c r="A12" s="37"/>
      <c r="B12" s="37"/>
      <c r="C12" s="37"/>
      <c r="D12" s="37"/>
      <c r="E12" s="37"/>
      <c r="F12" s="37"/>
      <c r="G12" s="37"/>
      <c r="H12" s="37"/>
      <c r="I12" s="37"/>
      <c r="J12" s="3"/>
    </row>
    <row r="13" spans="1:10" ht="16.3" x14ac:dyDescent="0.3">
      <c r="A13" s="6"/>
      <c r="B13" s="6"/>
      <c r="C13" s="6"/>
      <c r="D13" s="6"/>
      <c r="E13" s="6"/>
      <c r="F13" s="6"/>
      <c r="G13" s="6"/>
      <c r="H13" s="3"/>
      <c r="I13" s="3"/>
      <c r="J13" s="3"/>
    </row>
    <row r="14" spans="1:10" ht="16.3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6.3" x14ac:dyDescent="0.3">
      <c r="A15" s="3"/>
      <c r="B15" s="7" t="s">
        <v>5</v>
      </c>
      <c r="C15" s="3"/>
      <c r="D15" s="3"/>
      <c r="E15" s="3"/>
      <c r="F15" s="3"/>
      <c r="G15" s="3"/>
      <c r="H15" s="3"/>
      <c r="I15" s="3"/>
      <c r="J15" s="3"/>
    </row>
    <row r="16" spans="1:10" ht="16.3" x14ac:dyDescent="0.3">
      <c r="A16" s="3"/>
      <c r="B16" s="25" t="s">
        <v>10</v>
      </c>
      <c r="C16" s="3"/>
      <c r="D16" s="3"/>
      <c r="E16" s="3"/>
      <c r="F16" s="3"/>
      <c r="G16" s="3"/>
      <c r="H16" s="3"/>
      <c r="I16" s="3"/>
      <c r="J16" s="3"/>
    </row>
    <row r="17" spans="1:10" ht="16.3" x14ac:dyDescent="0.3">
      <c r="A17" s="3"/>
      <c r="B17" s="25" t="s">
        <v>11</v>
      </c>
      <c r="C17" s="3"/>
      <c r="D17" s="3"/>
      <c r="E17" s="3"/>
      <c r="F17" s="3"/>
      <c r="G17" s="3"/>
      <c r="H17" s="3"/>
      <c r="I17" s="3"/>
      <c r="J17" s="3"/>
    </row>
    <row r="18" spans="1:10" ht="16.3" x14ac:dyDescent="0.3">
      <c r="A18" s="3"/>
      <c r="B18" s="3"/>
      <c r="C18" s="3"/>
      <c r="D18" s="3"/>
      <c r="E18" s="3"/>
      <c r="F18" s="3"/>
      <c r="G18" s="3"/>
      <c r="H18" s="3"/>
      <c r="I18" s="3"/>
      <c r="J18" s="44"/>
    </row>
    <row r="19" spans="1:10" ht="16.3" x14ac:dyDescent="0.3">
      <c r="A19" s="3"/>
      <c r="B19" s="8" t="s">
        <v>6</v>
      </c>
      <c r="C19" s="9" t="s">
        <v>7</v>
      </c>
      <c r="D19" s="40">
        <v>18</v>
      </c>
      <c r="E19" s="42"/>
      <c r="F19" s="3"/>
      <c r="G19" s="3"/>
      <c r="H19" s="3"/>
      <c r="I19" s="3"/>
      <c r="J19" s="3"/>
    </row>
    <row r="20" spans="1:10" ht="16.3" x14ac:dyDescent="0.3">
      <c r="A20" s="3"/>
      <c r="B20" s="8"/>
      <c r="C20" s="8"/>
      <c r="D20" s="41"/>
      <c r="E20" s="43"/>
      <c r="F20" s="3"/>
      <c r="G20" s="3"/>
      <c r="H20" s="3"/>
      <c r="I20" s="3"/>
      <c r="J20" s="3"/>
    </row>
    <row r="21" spans="1:10" ht="16.3" x14ac:dyDescent="0.3">
      <c r="A21" s="3"/>
      <c r="B21" s="8" t="s">
        <v>35</v>
      </c>
      <c r="C21" s="33">
        <v>0.1</v>
      </c>
      <c r="D21" s="40">
        <f>D19-(D19*C21)</f>
        <v>16.2</v>
      </c>
      <c r="E21" s="43"/>
      <c r="F21" s="3"/>
      <c r="G21" s="3"/>
      <c r="H21" s="3"/>
      <c r="I21" s="3"/>
      <c r="J21" s="3"/>
    </row>
    <row r="22" spans="1:10" ht="16.3" x14ac:dyDescent="0.3">
      <c r="A22" s="3"/>
      <c r="B22" s="8" t="s">
        <v>34</v>
      </c>
      <c r="C22" s="33">
        <v>0.2</v>
      </c>
      <c r="D22" s="40">
        <f>D19-(D19*C22)</f>
        <v>14.4</v>
      </c>
      <c r="E22" s="43"/>
      <c r="F22" s="3"/>
      <c r="G22" s="3"/>
      <c r="H22" s="3"/>
      <c r="I22" s="3"/>
      <c r="J22" s="3"/>
    </row>
    <row r="23" spans="1:10" ht="16.3" x14ac:dyDescent="0.3">
      <c r="A23" s="3"/>
      <c r="B23" s="8" t="s">
        <v>33</v>
      </c>
      <c r="C23" s="33">
        <v>0.3</v>
      </c>
      <c r="D23" s="40">
        <f>D19-(D19*C23)</f>
        <v>12.600000000000001</v>
      </c>
      <c r="E23" s="43"/>
      <c r="F23" s="3"/>
      <c r="G23" s="3"/>
      <c r="H23" s="3"/>
      <c r="I23" s="3"/>
      <c r="J23" s="3"/>
    </row>
    <row r="24" spans="1:10" ht="16.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B25" s="32" t="s">
        <v>32</v>
      </c>
    </row>
  </sheetData>
  <mergeCells count="5">
    <mergeCell ref="E1:G1"/>
    <mergeCell ref="E2:G2"/>
    <mergeCell ref="E3:G3"/>
    <mergeCell ref="E4:G4"/>
    <mergeCell ref="A11:I11"/>
  </mergeCells>
  <pageMargins left="0.70866141732283472" right="0.74803149606299213" top="0.51181102362204722" bottom="0.35433070866141736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7"/>
  <sheetViews>
    <sheetView zoomScale="90" zoomScaleNormal="90" workbookViewId="0">
      <selection activeCell="C31" sqref="C31"/>
    </sheetView>
  </sheetViews>
  <sheetFormatPr defaultColWidth="9.125" defaultRowHeight="14.3" x14ac:dyDescent="0.25"/>
  <cols>
    <col min="1" max="1" width="4.375" style="1" customWidth="1"/>
    <col min="2" max="2" width="26.375" style="1" customWidth="1"/>
    <col min="3" max="3" width="14.375" style="1" customWidth="1"/>
    <col min="4" max="4" width="11" style="1" bestFit="1" customWidth="1"/>
    <col min="5" max="5" width="12.375" style="1" customWidth="1"/>
    <col min="6" max="7" width="9.375" style="1" bestFit="1" customWidth="1"/>
    <col min="8" max="8" width="13.375" style="1" customWidth="1"/>
    <col min="9" max="9" width="12.625" style="1" customWidth="1"/>
    <col min="10" max="16384" width="9.125" style="1"/>
  </cols>
  <sheetData>
    <row r="1" spans="1:10" ht="16.3" x14ac:dyDescent="0.3">
      <c r="A1" s="3"/>
      <c r="B1" s="35"/>
      <c r="C1" s="35"/>
      <c r="D1" s="35"/>
      <c r="E1" s="69"/>
      <c r="F1" s="69"/>
      <c r="G1" s="69"/>
      <c r="H1" s="28" t="s">
        <v>0</v>
      </c>
      <c r="I1" s="28"/>
      <c r="J1" s="28"/>
    </row>
    <row r="2" spans="1:10" ht="12.75" customHeight="1" x14ac:dyDescent="0.3">
      <c r="A2" s="3"/>
      <c r="B2" s="3"/>
      <c r="C2" s="3"/>
      <c r="D2" s="3"/>
      <c r="E2" s="70"/>
      <c r="F2" s="70"/>
      <c r="G2" s="70"/>
      <c r="H2" s="27" t="s">
        <v>14</v>
      </c>
      <c r="I2" s="27"/>
      <c r="J2" s="27"/>
    </row>
    <row r="3" spans="1:10" ht="12.25" customHeight="1" x14ac:dyDescent="0.3">
      <c r="A3" s="3"/>
      <c r="B3" s="3"/>
      <c r="C3" s="5"/>
      <c r="D3" s="3"/>
      <c r="E3" s="70"/>
      <c r="F3" s="70"/>
      <c r="G3" s="70"/>
      <c r="H3" s="27" t="s">
        <v>27</v>
      </c>
      <c r="I3" s="27"/>
      <c r="J3" s="27"/>
    </row>
    <row r="4" spans="1:10" ht="12.25" customHeight="1" x14ac:dyDescent="0.3">
      <c r="A4" s="3"/>
      <c r="B4" s="3"/>
      <c r="C4" s="5"/>
      <c r="D4" s="3"/>
      <c r="E4" s="70"/>
      <c r="F4" s="70"/>
      <c r="G4" s="70"/>
      <c r="H4" s="27" t="s">
        <v>15</v>
      </c>
      <c r="I4" s="27"/>
      <c r="J4" s="27"/>
    </row>
    <row r="5" spans="1:10" ht="12.25" customHeight="1" x14ac:dyDescent="0.3">
      <c r="A5" s="3"/>
      <c r="B5" s="3"/>
      <c r="C5" s="5"/>
      <c r="D5" s="3"/>
      <c r="E5" s="36"/>
      <c r="F5" s="36"/>
      <c r="G5" s="36"/>
      <c r="H5" s="27"/>
      <c r="I5" s="27"/>
      <c r="J5" s="27"/>
    </row>
    <row r="6" spans="1:10" ht="12.25" customHeight="1" x14ac:dyDescent="0.3">
      <c r="A6" s="3"/>
      <c r="B6" s="3"/>
      <c r="C6" s="5"/>
      <c r="D6" s="3"/>
      <c r="E6" s="36"/>
      <c r="F6" s="36"/>
      <c r="G6" s="36"/>
      <c r="H6" s="27"/>
      <c r="I6" s="27"/>
      <c r="J6" s="27"/>
    </row>
    <row r="7" spans="1:10" ht="12.25" customHeight="1" x14ac:dyDescent="0.3">
      <c r="A7" s="3"/>
      <c r="B7" s="3"/>
      <c r="C7" s="5"/>
      <c r="D7" s="3"/>
      <c r="E7" s="36"/>
      <c r="F7" s="36"/>
      <c r="G7" s="36"/>
      <c r="H7" s="27"/>
      <c r="I7" s="27"/>
      <c r="J7" s="27"/>
    </row>
    <row r="8" spans="1:10" ht="12.25" customHeight="1" x14ac:dyDescent="0.3">
      <c r="A8" s="3"/>
      <c r="B8" s="3"/>
      <c r="C8" s="5"/>
      <c r="D8" s="3"/>
      <c r="E8" s="36"/>
      <c r="F8" s="36"/>
      <c r="G8" s="36"/>
      <c r="H8" s="27"/>
      <c r="I8" s="27"/>
      <c r="J8" s="27"/>
    </row>
    <row r="9" spans="1:10" ht="16.3" x14ac:dyDescent="0.3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6.3" x14ac:dyDescent="0.3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9.05" x14ac:dyDescent="0.35">
      <c r="A11" s="71" t="s">
        <v>37</v>
      </c>
      <c r="B11" s="71"/>
      <c r="C11" s="71"/>
      <c r="D11" s="71"/>
      <c r="E11" s="71"/>
      <c r="F11" s="71"/>
      <c r="G11" s="71"/>
      <c r="H11" s="71"/>
      <c r="I11" s="71"/>
      <c r="J11" s="3"/>
    </row>
    <row r="12" spans="1:10" ht="16.3" x14ac:dyDescent="0.3">
      <c r="A12" s="6"/>
      <c r="B12" s="6"/>
      <c r="C12" s="6"/>
      <c r="D12" s="6"/>
      <c r="E12" s="6"/>
      <c r="F12" s="6"/>
      <c r="G12" s="6"/>
      <c r="H12" s="3"/>
      <c r="I12" s="3"/>
      <c r="J12" s="3"/>
    </row>
    <row r="13" spans="1:10" ht="16.3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6.3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6.3" x14ac:dyDescent="0.3">
      <c r="A15" s="3"/>
      <c r="B15" s="7" t="s">
        <v>8</v>
      </c>
      <c r="C15" s="3"/>
      <c r="D15" s="3"/>
      <c r="E15" s="3"/>
      <c r="F15" s="3"/>
      <c r="G15" s="3"/>
      <c r="H15" s="3"/>
      <c r="I15" s="3"/>
      <c r="J15" s="3"/>
    </row>
    <row r="16" spans="1:10" ht="16.3" x14ac:dyDescent="0.3">
      <c r="A16" s="3"/>
      <c r="B16" s="25" t="s">
        <v>12</v>
      </c>
      <c r="C16" s="3"/>
      <c r="D16" s="3"/>
      <c r="E16" s="3"/>
      <c r="F16" s="3"/>
      <c r="G16" s="3"/>
      <c r="H16" s="3"/>
      <c r="I16" s="3"/>
      <c r="J16" s="3"/>
    </row>
    <row r="17" spans="1:10" ht="16.3" x14ac:dyDescent="0.3">
      <c r="A17" s="3"/>
      <c r="B17" s="25" t="s">
        <v>13</v>
      </c>
      <c r="C17" s="3"/>
      <c r="D17" s="3"/>
      <c r="E17" s="3"/>
      <c r="F17" s="3"/>
      <c r="G17" s="3"/>
      <c r="H17" s="3"/>
      <c r="I17" s="3"/>
      <c r="J17" s="3"/>
    </row>
    <row r="18" spans="1:10" ht="16.3" x14ac:dyDescent="0.3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6.3" x14ac:dyDescent="0.3">
      <c r="A19" s="3"/>
      <c r="B19" s="8" t="s">
        <v>6</v>
      </c>
      <c r="C19" s="9" t="s">
        <v>9</v>
      </c>
      <c r="D19" s="26">
        <v>30</v>
      </c>
      <c r="E19" s="30"/>
      <c r="F19" s="3"/>
      <c r="G19" s="3"/>
      <c r="H19" s="3"/>
      <c r="I19" s="3"/>
      <c r="J19" s="3"/>
    </row>
    <row r="20" spans="1:10" ht="16.3" x14ac:dyDescent="0.3">
      <c r="A20" s="3"/>
      <c r="B20" s="8"/>
      <c r="C20" s="8"/>
      <c r="D20" s="8"/>
      <c r="E20" s="29"/>
      <c r="F20" s="3"/>
      <c r="G20" s="3"/>
      <c r="H20" s="3"/>
      <c r="I20" s="3"/>
      <c r="J20" s="3"/>
    </row>
    <row r="21" spans="1:10" ht="16.3" x14ac:dyDescent="0.3">
      <c r="A21" s="3"/>
      <c r="B21" s="8" t="s">
        <v>35</v>
      </c>
      <c r="C21" s="33">
        <v>0.1</v>
      </c>
      <c r="D21" s="26">
        <f>D19-(D19*C21)</f>
        <v>27</v>
      </c>
      <c r="E21" s="29"/>
      <c r="F21" s="3"/>
      <c r="G21" s="3"/>
      <c r="H21" s="3"/>
      <c r="I21" s="3"/>
      <c r="J21" s="3"/>
    </row>
    <row r="22" spans="1:10" ht="16.3" x14ac:dyDescent="0.3">
      <c r="A22" s="3"/>
      <c r="B22" s="8" t="s">
        <v>34</v>
      </c>
      <c r="C22" s="33">
        <v>0.2</v>
      </c>
      <c r="D22" s="26">
        <f>D19-(D19*C22)</f>
        <v>24</v>
      </c>
      <c r="E22" s="29"/>
      <c r="F22" s="3"/>
      <c r="G22" s="3"/>
      <c r="H22" s="3"/>
      <c r="I22" s="3"/>
      <c r="J22" s="3"/>
    </row>
    <row r="23" spans="1:10" ht="16.3" x14ac:dyDescent="0.3">
      <c r="A23" s="3"/>
      <c r="B23" s="8" t="s">
        <v>33</v>
      </c>
      <c r="C23" s="33">
        <v>0.3</v>
      </c>
      <c r="D23" s="26">
        <f>D19-(D19*C23)</f>
        <v>21</v>
      </c>
      <c r="E23" s="29"/>
      <c r="F23" s="3"/>
      <c r="G23" s="3"/>
      <c r="H23" s="3"/>
      <c r="I23" s="3"/>
      <c r="J23" s="3"/>
    </row>
    <row r="24" spans="1:10" ht="16.3" x14ac:dyDescent="0.3">
      <c r="A24" s="3"/>
      <c r="B24" s="29"/>
      <c r="C24" s="30"/>
      <c r="D24" s="29"/>
      <c r="E24" s="29"/>
      <c r="F24" s="3"/>
      <c r="G24" s="3"/>
      <c r="H24" s="3"/>
      <c r="I24" s="3"/>
      <c r="J24" s="3"/>
    </row>
    <row r="25" spans="1:10" ht="16.3" x14ac:dyDescent="0.3">
      <c r="A25" s="3"/>
      <c r="B25" s="32" t="s">
        <v>32</v>
      </c>
      <c r="C25" s="72"/>
      <c r="D25" s="72"/>
      <c r="E25" s="72"/>
      <c r="F25" s="72"/>
      <c r="G25" s="72"/>
      <c r="H25" s="72"/>
      <c r="I25" s="72"/>
      <c r="J25" s="3"/>
    </row>
    <row r="26" spans="1:10" ht="16.3" x14ac:dyDescent="0.3">
      <c r="A26" s="3"/>
      <c r="B26" s="10"/>
      <c r="C26" s="23"/>
      <c r="D26" s="24"/>
      <c r="E26" s="24"/>
      <c r="F26" s="21"/>
      <c r="G26" s="24"/>
      <c r="H26" s="24"/>
      <c r="I26" s="24"/>
      <c r="J26" s="3"/>
    </row>
    <row r="27" spans="1:10" ht="16.3" x14ac:dyDescent="0.3">
      <c r="A27" s="3"/>
      <c r="B27" s="10"/>
      <c r="C27" s="34"/>
      <c r="D27" s="32"/>
      <c r="E27" s="32"/>
      <c r="F27" s="22"/>
      <c r="G27" s="32"/>
      <c r="H27" s="32"/>
      <c r="I27" s="32"/>
      <c r="J27" s="3"/>
    </row>
  </sheetData>
  <mergeCells count="6">
    <mergeCell ref="C25:I25"/>
    <mergeCell ref="E1:G1"/>
    <mergeCell ref="E2:G2"/>
    <mergeCell ref="E3:G3"/>
    <mergeCell ref="E4:G4"/>
    <mergeCell ref="A11:I11"/>
  </mergeCells>
  <pageMargins left="0.70866141732283472" right="0.74803149606299213" top="0.51181102362204722" bottom="0.35433070866141736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1"/>
  <sheetViews>
    <sheetView zoomScale="90" zoomScaleNormal="90" workbookViewId="0">
      <selection activeCell="A12" sqref="A12"/>
    </sheetView>
  </sheetViews>
  <sheetFormatPr defaultColWidth="9.125" defaultRowHeight="14.3" x14ac:dyDescent="0.25"/>
  <cols>
    <col min="1" max="1" width="4.375" style="1" customWidth="1"/>
    <col min="2" max="2" width="21.375" style="1" customWidth="1"/>
    <col min="3" max="3" width="14.375" style="1" customWidth="1"/>
    <col min="4" max="4" width="11" style="1" bestFit="1" customWidth="1"/>
    <col min="5" max="5" width="12.375" style="1" customWidth="1"/>
    <col min="6" max="7" width="9.375" style="1" bestFit="1" customWidth="1"/>
    <col min="8" max="8" width="13.375" style="1" customWidth="1"/>
    <col min="9" max="9" width="12.625" style="1" customWidth="1"/>
    <col min="10" max="16384" width="9.125" style="1"/>
  </cols>
  <sheetData>
    <row r="1" spans="1:10" ht="16.3" x14ac:dyDescent="0.3">
      <c r="A1" s="3"/>
      <c r="B1" s="35"/>
      <c r="C1" s="35"/>
      <c r="D1" s="35"/>
      <c r="E1" s="69"/>
      <c r="F1" s="69"/>
      <c r="G1" s="69"/>
      <c r="H1" s="28" t="s">
        <v>0</v>
      </c>
      <c r="I1" s="28"/>
      <c r="J1" s="28"/>
    </row>
    <row r="2" spans="1:10" ht="12.75" customHeight="1" x14ac:dyDescent="0.3">
      <c r="A2" s="3"/>
      <c r="B2" s="3"/>
      <c r="C2" s="3"/>
      <c r="D2" s="3"/>
      <c r="E2" s="70"/>
      <c r="F2" s="70"/>
      <c r="G2" s="70"/>
      <c r="H2" s="27" t="s">
        <v>14</v>
      </c>
      <c r="I2" s="27"/>
      <c r="J2" s="27"/>
    </row>
    <row r="3" spans="1:10" ht="12.25" customHeight="1" x14ac:dyDescent="0.3">
      <c r="A3" s="3"/>
      <c r="B3" s="3"/>
      <c r="C3" s="5"/>
      <c r="D3" s="3"/>
      <c r="E3" s="70"/>
      <c r="F3" s="70"/>
      <c r="G3" s="70"/>
      <c r="H3" s="27" t="s">
        <v>27</v>
      </c>
      <c r="I3" s="27"/>
      <c r="J3" s="27"/>
    </row>
    <row r="4" spans="1:10" ht="12.25" customHeight="1" x14ac:dyDescent="0.3">
      <c r="A4" s="3"/>
      <c r="B4" s="3"/>
      <c r="C4" s="5"/>
      <c r="D4" s="3"/>
      <c r="E4" s="70"/>
      <c r="F4" s="70"/>
      <c r="G4" s="70"/>
      <c r="H4" s="27" t="s">
        <v>15</v>
      </c>
      <c r="I4" s="27"/>
      <c r="J4" s="27"/>
    </row>
    <row r="5" spans="1:10" ht="12.25" customHeight="1" x14ac:dyDescent="0.3">
      <c r="A5" s="3"/>
      <c r="B5" s="3"/>
      <c r="C5" s="5"/>
      <c r="D5" s="3"/>
      <c r="E5" s="36"/>
      <c r="F5" s="36"/>
      <c r="G5" s="36"/>
      <c r="H5" s="27"/>
      <c r="I5" s="27"/>
      <c r="J5" s="27"/>
    </row>
    <row r="6" spans="1:10" ht="12.25" customHeight="1" x14ac:dyDescent="0.3">
      <c r="A6" s="3"/>
      <c r="B6" s="3"/>
      <c r="C6" s="5"/>
      <c r="D6" s="3"/>
      <c r="E6" s="36"/>
      <c r="F6" s="36"/>
      <c r="G6" s="36"/>
      <c r="H6" s="27"/>
      <c r="I6" s="27"/>
      <c r="J6" s="27"/>
    </row>
    <row r="7" spans="1:10" ht="12.25" customHeight="1" x14ac:dyDescent="0.3">
      <c r="A7" s="3"/>
      <c r="B7" s="3"/>
      <c r="C7" s="5"/>
      <c r="D7" s="3"/>
      <c r="E7" s="36"/>
      <c r="F7" s="36"/>
      <c r="G7" s="36"/>
      <c r="H7" s="27"/>
      <c r="I7" s="27"/>
      <c r="J7" s="27"/>
    </row>
    <row r="8" spans="1:10" ht="12.25" customHeight="1" x14ac:dyDescent="0.3">
      <c r="A8" s="3"/>
      <c r="B8" s="3"/>
      <c r="C8" s="5"/>
      <c r="D8" s="3"/>
      <c r="E8" s="36"/>
      <c r="F8" s="36"/>
      <c r="G8" s="36"/>
      <c r="H8" s="27"/>
      <c r="I8" s="27"/>
      <c r="J8" s="27"/>
    </row>
    <row r="9" spans="1:10" ht="16.3" x14ac:dyDescent="0.3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6.3" x14ac:dyDescent="0.3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9.05" x14ac:dyDescent="0.35">
      <c r="A11" s="71" t="s">
        <v>46</v>
      </c>
      <c r="B11" s="71"/>
      <c r="C11" s="71"/>
      <c r="D11" s="71"/>
      <c r="E11" s="71"/>
      <c r="F11" s="71"/>
      <c r="G11" s="71"/>
      <c r="H11" s="71"/>
      <c r="I11" s="71"/>
      <c r="J11" s="3"/>
    </row>
    <row r="12" spans="1:10" ht="19.05" x14ac:dyDescent="0.35">
      <c r="A12" s="37"/>
      <c r="B12" s="37"/>
      <c r="C12" s="37"/>
      <c r="D12" s="37"/>
      <c r="E12" s="37"/>
      <c r="F12" s="37"/>
      <c r="G12" s="37"/>
      <c r="H12" s="37"/>
      <c r="I12" s="37"/>
      <c r="J12" s="3"/>
    </row>
    <row r="13" spans="1:10" ht="16.3" x14ac:dyDescent="0.3">
      <c r="A13" s="6"/>
      <c r="B13" s="6"/>
      <c r="C13" s="6"/>
      <c r="D13" s="6"/>
      <c r="E13" s="6"/>
      <c r="F13" s="6"/>
      <c r="G13" s="6"/>
      <c r="H13" s="3"/>
      <c r="I13" s="3"/>
      <c r="J13" s="3"/>
    </row>
    <row r="14" spans="1:10" ht="16.3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6.3" x14ac:dyDescent="0.3">
      <c r="A15" s="3"/>
      <c r="B15" s="7" t="s">
        <v>16</v>
      </c>
      <c r="C15" s="3"/>
      <c r="D15" s="3"/>
      <c r="E15" s="3"/>
      <c r="F15" s="3"/>
      <c r="G15" s="3"/>
      <c r="H15" s="3"/>
      <c r="I15" s="3"/>
      <c r="J15" s="3"/>
    </row>
    <row r="16" spans="1:10" ht="16.3" x14ac:dyDescent="0.3">
      <c r="A16" s="3"/>
      <c r="B16" s="25" t="s">
        <v>26</v>
      </c>
      <c r="C16" s="3"/>
      <c r="D16" s="3"/>
      <c r="E16" s="3"/>
      <c r="F16" s="3"/>
      <c r="G16" s="3"/>
      <c r="H16" s="3"/>
      <c r="I16" s="3"/>
      <c r="J16" s="3"/>
    </row>
    <row r="17" spans="1:11" ht="16.3" x14ac:dyDescent="0.3">
      <c r="A17" s="3"/>
      <c r="B17" s="25" t="s">
        <v>17</v>
      </c>
      <c r="C17" s="3"/>
      <c r="D17" s="3"/>
      <c r="E17" s="3"/>
      <c r="F17" s="3"/>
      <c r="G17" s="3"/>
      <c r="H17" s="3"/>
      <c r="I17" s="3"/>
      <c r="J17" s="3"/>
    </row>
    <row r="18" spans="1:11" ht="16.3" x14ac:dyDescent="0.3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1" ht="16.3" x14ac:dyDescent="0.3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1" ht="29.25" x14ac:dyDescent="0.3">
      <c r="A20" s="3"/>
      <c r="B20" s="11" t="s">
        <v>18</v>
      </c>
      <c r="C20" s="12" t="s">
        <v>19</v>
      </c>
      <c r="D20" s="11" t="s">
        <v>25</v>
      </c>
      <c r="E20" s="11" t="s">
        <v>20</v>
      </c>
      <c r="F20" s="11" t="s">
        <v>21</v>
      </c>
      <c r="G20" s="11" t="s">
        <v>22</v>
      </c>
      <c r="H20" s="11" t="s">
        <v>23</v>
      </c>
      <c r="I20" s="13" t="s">
        <v>21</v>
      </c>
      <c r="J20" s="3"/>
    </row>
    <row r="21" spans="1:11" ht="16.3" x14ac:dyDescent="0.3">
      <c r="A21" s="3"/>
      <c r="B21" s="11"/>
      <c r="C21" s="12"/>
      <c r="D21" s="11"/>
      <c r="E21" s="11"/>
      <c r="F21" s="11"/>
      <c r="G21" s="11"/>
      <c r="H21" s="11"/>
      <c r="I21" s="13"/>
      <c r="J21" s="3"/>
    </row>
    <row r="22" spans="1:11" ht="16.3" x14ac:dyDescent="0.3">
      <c r="A22" s="3"/>
      <c r="B22" s="14" t="s">
        <v>24</v>
      </c>
      <c r="C22" s="15">
        <v>15</v>
      </c>
      <c r="D22" s="16">
        <v>1.9</v>
      </c>
      <c r="E22" s="17">
        <f>C22*D22</f>
        <v>28.5</v>
      </c>
      <c r="F22" s="11"/>
      <c r="G22" s="11"/>
      <c r="H22" s="11"/>
      <c r="I22" s="13"/>
      <c r="J22" s="3"/>
    </row>
    <row r="23" spans="1:11" ht="16.3" x14ac:dyDescent="0.3">
      <c r="A23" s="3"/>
      <c r="B23" s="15">
        <v>1</v>
      </c>
      <c r="C23" s="15">
        <v>75</v>
      </c>
      <c r="D23" s="16">
        <v>1.9</v>
      </c>
      <c r="E23" s="17">
        <f>C23*D23</f>
        <v>142.5</v>
      </c>
      <c r="F23" s="18">
        <v>0.05</v>
      </c>
      <c r="G23" s="17">
        <v>1.8</v>
      </c>
      <c r="H23" s="19" t="s">
        <v>28</v>
      </c>
      <c r="I23" s="20">
        <v>7.13</v>
      </c>
      <c r="J23" s="3"/>
      <c r="K23" s="49"/>
    </row>
    <row r="24" spans="1:11" ht="16.3" x14ac:dyDescent="0.3">
      <c r="A24" s="3"/>
      <c r="B24" s="15">
        <v>3</v>
      </c>
      <c r="C24" s="15">
        <f>B24*75</f>
        <v>225</v>
      </c>
      <c r="D24" s="16">
        <v>1.9</v>
      </c>
      <c r="E24" s="17">
        <f>C24*D24</f>
        <v>427.5</v>
      </c>
      <c r="F24" s="18">
        <v>0.1</v>
      </c>
      <c r="G24" s="17">
        <f>D24*(1-10%)</f>
        <v>1.71</v>
      </c>
      <c r="H24" s="19">
        <f>C24*G24</f>
        <v>384.75</v>
      </c>
      <c r="I24" s="20">
        <f>E24-H24</f>
        <v>42.75</v>
      </c>
      <c r="J24" s="3"/>
    </row>
    <row r="25" spans="1:11" ht="16.3" x14ac:dyDescent="0.3">
      <c r="A25" s="3"/>
      <c r="B25" s="15">
        <v>5</v>
      </c>
      <c r="C25" s="15">
        <f>B25*75</f>
        <v>375</v>
      </c>
      <c r="D25" s="16">
        <v>1.9</v>
      </c>
      <c r="E25" s="17">
        <f t="shared" ref="E25:E28" si="0">C25*D25</f>
        <v>712.5</v>
      </c>
      <c r="F25" s="18">
        <v>0.15</v>
      </c>
      <c r="G25" s="17">
        <f>D25*(1-15%)</f>
        <v>1.615</v>
      </c>
      <c r="H25" s="19">
        <f t="shared" ref="H25:H28" si="1">C25*G25</f>
        <v>605.625</v>
      </c>
      <c r="I25" s="20">
        <f t="shared" ref="I25:I28" si="2">E25-H25</f>
        <v>106.875</v>
      </c>
      <c r="J25" s="3"/>
    </row>
    <row r="26" spans="1:11" ht="16.3" x14ac:dyDescent="0.3">
      <c r="A26" s="3"/>
      <c r="B26" s="15">
        <v>10</v>
      </c>
      <c r="C26" s="15">
        <f t="shared" ref="C26:C28" si="3">B26*75</f>
        <v>750</v>
      </c>
      <c r="D26" s="16">
        <v>1.9</v>
      </c>
      <c r="E26" s="17">
        <f t="shared" si="0"/>
        <v>1425</v>
      </c>
      <c r="F26" s="18">
        <v>0.2</v>
      </c>
      <c r="G26" s="17">
        <f>D26*(1-20%)</f>
        <v>1.52</v>
      </c>
      <c r="H26" s="19">
        <f t="shared" si="1"/>
        <v>1140</v>
      </c>
      <c r="I26" s="20">
        <f t="shared" si="2"/>
        <v>285</v>
      </c>
      <c r="J26" s="3"/>
    </row>
    <row r="27" spans="1:11" ht="16.3" x14ac:dyDescent="0.3">
      <c r="A27" s="3"/>
      <c r="B27" s="15">
        <v>15</v>
      </c>
      <c r="C27" s="15">
        <f t="shared" si="3"/>
        <v>1125</v>
      </c>
      <c r="D27" s="16">
        <v>1.9</v>
      </c>
      <c r="E27" s="17">
        <f t="shared" si="0"/>
        <v>2137.5</v>
      </c>
      <c r="F27" s="18">
        <v>0.25</v>
      </c>
      <c r="G27" s="17">
        <f>D27*(1-25%)</f>
        <v>1.4249999999999998</v>
      </c>
      <c r="H27" s="19">
        <f t="shared" si="1"/>
        <v>1603.1249999999998</v>
      </c>
      <c r="I27" s="20">
        <f t="shared" si="2"/>
        <v>534.37500000000023</v>
      </c>
      <c r="J27" s="3"/>
    </row>
    <row r="28" spans="1:11" ht="16.3" x14ac:dyDescent="0.3">
      <c r="A28" s="3"/>
      <c r="B28" s="15">
        <v>20</v>
      </c>
      <c r="C28" s="15">
        <f t="shared" si="3"/>
        <v>1500</v>
      </c>
      <c r="D28" s="16">
        <v>1.9</v>
      </c>
      <c r="E28" s="17">
        <f t="shared" si="0"/>
        <v>2850</v>
      </c>
      <c r="F28" s="18">
        <v>0.3</v>
      </c>
      <c r="G28" s="17">
        <f>D28*(1-30%)</f>
        <v>1.3299999999999998</v>
      </c>
      <c r="H28" s="19">
        <f t="shared" si="1"/>
        <v>1994.9999999999998</v>
      </c>
      <c r="I28" s="20">
        <f t="shared" si="2"/>
        <v>855.00000000000023</v>
      </c>
      <c r="J28" s="3"/>
    </row>
    <row r="29" spans="1:11" ht="16.3" x14ac:dyDescent="0.3">
      <c r="A29" s="3"/>
      <c r="B29" s="10"/>
      <c r="C29" s="10"/>
      <c r="D29" s="3"/>
      <c r="E29" s="3"/>
      <c r="F29" s="10"/>
      <c r="G29" s="3"/>
      <c r="H29" s="3"/>
      <c r="I29" s="3"/>
      <c r="J29" s="3"/>
    </row>
    <row r="30" spans="1:11" ht="16.3" x14ac:dyDescent="0.3">
      <c r="A30" s="3"/>
      <c r="B30" s="31"/>
      <c r="C30" s="72"/>
      <c r="D30" s="72"/>
      <c r="E30" s="72"/>
      <c r="F30" s="72"/>
      <c r="G30" s="72"/>
      <c r="H30" s="72"/>
      <c r="I30" s="72"/>
      <c r="J30" s="3"/>
    </row>
    <row r="31" spans="1:11" ht="16.3" x14ac:dyDescent="0.3">
      <c r="A31" s="3"/>
      <c r="B31" s="10"/>
      <c r="C31" s="34"/>
      <c r="D31" s="32"/>
      <c r="E31" s="32"/>
      <c r="F31" s="22"/>
      <c r="G31" s="32"/>
      <c r="H31" s="32"/>
      <c r="I31" s="32"/>
      <c r="J31" s="3"/>
    </row>
  </sheetData>
  <mergeCells count="6">
    <mergeCell ref="C30:I30"/>
    <mergeCell ref="E1:G1"/>
    <mergeCell ref="E2:G2"/>
    <mergeCell ref="E3:G3"/>
    <mergeCell ref="E4:G4"/>
    <mergeCell ref="A11:I11"/>
  </mergeCells>
  <pageMargins left="0.70866141732283472" right="0.74803149606299213" top="0.51181102362204722" bottom="0.35433070866141736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31"/>
  <sheetViews>
    <sheetView tabSelected="1" zoomScaleNormal="100" workbookViewId="0">
      <selection activeCell="A13" sqref="A13"/>
    </sheetView>
  </sheetViews>
  <sheetFormatPr defaultColWidth="9.125" defaultRowHeight="14.3" x14ac:dyDescent="0.25"/>
  <cols>
    <col min="1" max="1" width="4.375" style="1" customWidth="1"/>
    <col min="2" max="2" width="29.375" style="1" customWidth="1"/>
    <col min="3" max="3" width="14.375" style="1" customWidth="1"/>
    <col min="4" max="4" width="23.375" style="1" customWidth="1"/>
    <col min="5" max="5" width="12.375" style="1" customWidth="1"/>
    <col min="6" max="6" width="9.375" style="1" bestFit="1" customWidth="1"/>
    <col min="7" max="7" width="13.375" style="1" customWidth="1"/>
    <col min="8" max="8" width="12.625" style="1" customWidth="1"/>
    <col min="9" max="16384" width="9.125" style="1"/>
  </cols>
  <sheetData>
    <row r="1" spans="1:9" ht="16.3" x14ac:dyDescent="0.3">
      <c r="A1" s="3"/>
      <c r="B1" s="60"/>
      <c r="C1" s="60"/>
      <c r="D1" s="60"/>
      <c r="E1" s="69"/>
      <c r="F1" s="69"/>
      <c r="G1" s="28" t="s">
        <v>0</v>
      </c>
      <c r="H1" s="28"/>
      <c r="I1" s="28"/>
    </row>
    <row r="2" spans="1:9" ht="12.75" customHeight="1" x14ac:dyDescent="0.3">
      <c r="A2" s="3"/>
      <c r="B2" s="3"/>
      <c r="C2" s="3"/>
      <c r="D2" s="3"/>
      <c r="E2" s="70"/>
      <c r="F2" s="70"/>
      <c r="G2" s="27" t="s">
        <v>14</v>
      </c>
      <c r="H2" s="27"/>
      <c r="I2" s="27"/>
    </row>
    <row r="3" spans="1:9" ht="12.25" customHeight="1" x14ac:dyDescent="0.3">
      <c r="A3" s="3"/>
      <c r="B3" s="3"/>
      <c r="C3" s="5"/>
      <c r="D3" s="3"/>
      <c r="E3" s="70"/>
      <c r="F3" s="70"/>
      <c r="G3" s="27" t="s">
        <v>53</v>
      </c>
      <c r="H3" s="27"/>
      <c r="I3" s="27"/>
    </row>
    <row r="4" spans="1:9" ht="12.25" customHeight="1" x14ac:dyDescent="0.3">
      <c r="A4" s="3"/>
      <c r="B4" s="3"/>
      <c r="C4" s="5"/>
      <c r="D4" s="3"/>
      <c r="E4" s="61"/>
      <c r="F4" s="61"/>
      <c r="G4" s="27" t="s">
        <v>52</v>
      </c>
      <c r="H4" s="27"/>
      <c r="I4" s="27"/>
    </row>
    <row r="5" spans="1:9" ht="12.25" customHeight="1" x14ac:dyDescent="0.3">
      <c r="A5" s="3"/>
      <c r="B5" s="3"/>
      <c r="C5" s="5"/>
      <c r="D5" s="3"/>
      <c r="E5" s="61"/>
      <c r="F5" s="61"/>
      <c r="G5" s="27"/>
      <c r="H5" s="27"/>
      <c r="I5" s="27"/>
    </row>
    <row r="6" spans="1:9" ht="12.25" customHeight="1" x14ac:dyDescent="0.3">
      <c r="A6" s="3"/>
      <c r="B6" s="3"/>
      <c r="C6" s="5"/>
      <c r="D6" s="3"/>
      <c r="E6" s="61"/>
      <c r="F6" s="61"/>
      <c r="G6" s="27"/>
      <c r="H6" s="27"/>
      <c r="I6" s="27"/>
    </row>
    <row r="7" spans="1:9" ht="12.25" customHeight="1" x14ac:dyDescent="0.3">
      <c r="A7" s="3"/>
      <c r="B7" s="3"/>
      <c r="C7" s="5"/>
      <c r="D7" s="3"/>
      <c r="E7" s="61"/>
      <c r="F7" s="61"/>
      <c r="G7" s="27"/>
      <c r="H7" s="27"/>
      <c r="I7" s="27"/>
    </row>
    <row r="8" spans="1:9" ht="12.25" customHeight="1" x14ac:dyDescent="0.3">
      <c r="A8" s="3"/>
      <c r="B8" s="3"/>
      <c r="C8" s="5"/>
      <c r="D8" s="3"/>
      <c r="E8" s="61"/>
      <c r="F8" s="61"/>
      <c r="G8" s="27"/>
      <c r="H8" s="27"/>
      <c r="I8" s="27"/>
    </row>
    <row r="9" spans="1:9" ht="12.25" customHeight="1" x14ac:dyDescent="0.3">
      <c r="A9" s="3"/>
      <c r="B9" s="3"/>
      <c r="C9" s="5"/>
      <c r="D9" s="3"/>
      <c r="E9" s="61"/>
      <c r="F9" s="61"/>
      <c r="G9" s="27"/>
      <c r="H9" s="27"/>
      <c r="I9" s="27"/>
    </row>
    <row r="10" spans="1:9" ht="16.3" x14ac:dyDescent="0.3">
      <c r="A10" s="3"/>
      <c r="B10" s="3"/>
      <c r="C10" s="3"/>
      <c r="D10" s="3"/>
      <c r="E10" s="3"/>
      <c r="F10" s="3"/>
      <c r="G10" s="3"/>
      <c r="H10" s="3"/>
      <c r="I10" s="3"/>
    </row>
    <row r="11" spans="1:9" ht="16.3" x14ac:dyDescent="0.3">
      <c r="A11" s="3"/>
      <c r="B11" s="3"/>
      <c r="C11" s="3"/>
      <c r="D11" s="3"/>
      <c r="E11" s="3"/>
      <c r="F11" s="3"/>
      <c r="G11" s="3"/>
      <c r="H11" s="3"/>
      <c r="I11" s="3"/>
    </row>
    <row r="12" spans="1:9" ht="19.05" x14ac:dyDescent="0.35">
      <c r="A12" s="71" t="s">
        <v>60</v>
      </c>
      <c r="B12" s="71"/>
      <c r="C12" s="71"/>
      <c r="D12" s="71"/>
      <c r="E12" s="71"/>
      <c r="F12" s="71"/>
      <c r="G12" s="71"/>
      <c r="H12" s="71"/>
      <c r="I12" s="3"/>
    </row>
    <row r="13" spans="1:9" ht="19.05" x14ac:dyDescent="0.35">
      <c r="A13" s="62"/>
      <c r="B13" s="62"/>
      <c r="C13" s="62"/>
      <c r="D13" s="62"/>
      <c r="E13" s="62"/>
      <c r="F13" s="62"/>
      <c r="G13" s="62"/>
      <c r="H13" s="62"/>
      <c r="I13" s="3"/>
    </row>
    <row r="14" spans="1:9" ht="16.3" x14ac:dyDescent="0.3">
      <c r="A14" s="6"/>
      <c r="B14" s="6"/>
      <c r="C14" s="6"/>
      <c r="D14" s="6"/>
      <c r="E14" s="6"/>
      <c r="F14" s="6"/>
      <c r="G14" s="3"/>
      <c r="H14" s="3"/>
      <c r="I14" s="3"/>
    </row>
    <row r="15" spans="1:9" ht="16.3" x14ac:dyDescent="0.3">
      <c r="A15" s="3"/>
      <c r="B15" s="3"/>
      <c r="C15" s="3"/>
      <c r="D15" s="3"/>
      <c r="E15" s="3"/>
      <c r="F15" s="3"/>
      <c r="G15" s="3"/>
      <c r="H15" s="3"/>
      <c r="I15" s="3"/>
    </row>
    <row r="16" spans="1:9" ht="16.3" x14ac:dyDescent="0.3">
      <c r="A16" s="3"/>
      <c r="B16" s="7" t="s">
        <v>45</v>
      </c>
      <c r="C16" s="3"/>
      <c r="D16" s="3"/>
      <c r="E16" s="3"/>
      <c r="F16" s="3"/>
      <c r="G16" s="3"/>
      <c r="H16" s="3"/>
      <c r="I16" s="3"/>
    </row>
    <row r="17" spans="1:9" ht="5.3" customHeight="1" x14ac:dyDescent="0.3">
      <c r="A17" s="3"/>
      <c r="C17" s="3"/>
      <c r="D17" s="3"/>
      <c r="E17" s="3"/>
      <c r="F17" s="3"/>
      <c r="G17" s="3"/>
      <c r="H17" s="3"/>
      <c r="I17" s="3"/>
    </row>
    <row r="18" spans="1:9" ht="16.3" x14ac:dyDescent="0.3">
      <c r="A18" s="3"/>
      <c r="B18" s="1" t="s">
        <v>54</v>
      </c>
      <c r="C18" s="3"/>
      <c r="D18" s="3"/>
      <c r="E18" s="3"/>
      <c r="F18" s="3"/>
      <c r="G18" s="3"/>
      <c r="H18" s="3"/>
      <c r="I18" s="3"/>
    </row>
    <row r="19" spans="1:9" ht="16.3" x14ac:dyDescent="0.3">
      <c r="A19" s="3"/>
      <c r="C19" s="3"/>
      <c r="D19" s="3"/>
      <c r="E19" s="3"/>
      <c r="F19" s="3"/>
      <c r="G19" s="3"/>
      <c r="H19" s="3"/>
      <c r="I19" s="3"/>
    </row>
    <row r="20" spans="1:9" ht="16.3" x14ac:dyDescent="0.3">
      <c r="A20" s="3"/>
      <c r="C20" s="3"/>
      <c r="D20" s="3"/>
      <c r="E20" s="3"/>
      <c r="F20" s="3"/>
      <c r="G20" s="3"/>
      <c r="H20" s="3"/>
      <c r="I20" s="3"/>
    </row>
    <row r="21" spans="1:9" ht="16.3" x14ac:dyDescent="0.3">
      <c r="A21" s="3"/>
      <c r="B21" s="65" t="s">
        <v>55</v>
      </c>
      <c r="C21" s="12" t="s">
        <v>56</v>
      </c>
      <c r="D21" s="66" t="s">
        <v>59</v>
      </c>
      <c r="E21" s="3"/>
      <c r="F21" s="3"/>
      <c r="G21" s="3"/>
      <c r="H21" s="3"/>
      <c r="I21" s="3"/>
    </row>
    <row r="22" spans="1:9" ht="16.3" x14ac:dyDescent="0.3">
      <c r="A22" s="3"/>
      <c r="B22" s="8" t="s">
        <v>57</v>
      </c>
      <c r="C22" s="9"/>
      <c r="D22" s="67">
        <v>7.5</v>
      </c>
      <c r="E22" s="30"/>
      <c r="F22" s="3"/>
      <c r="G22" s="3"/>
      <c r="H22" s="3"/>
      <c r="I22" s="3"/>
    </row>
    <row r="23" spans="1:9" ht="16.3" x14ac:dyDescent="0.3">
      <c r="A23" s="3"/>
      <c r="B23" s="8" t="s">
        <v>58</v>
      </c>
      <c r="C23" s="33">
        <v>0</v>
      </c>
      <c r="D23" s="67">
        <f>D22</f>
        <v>7.5</v>
      </c>
      <c r="E23" s="30"/>
      <c r="F23" s="3"/>
      <c r="G23" s="3"/>
      <c r="H23" s="3"/>
      <c r="I23" s="3"/>
    </row>
    <row r="24" spans="1:9" ht="16.3" x14ac:dyDescent="0.3">
      <c r="A24" s="3"/>
      <c r="B24" s="8" t="s">
        <v>47</v>
      </c>
      <c r="C24" s="33">
        <v>0.05</v>
      </c>
      <c r="D24" s="68">
        <f>D22-(D22*C24)</f>
        <v>7.125</v>
      </c>
      <c r="E24" s="63"/>
      <c r="F24" s="64"/>
      <c r="G24" s="3"/>
      <c r="H24" s="3"/>
      <c r="I24" s="3"/>
    </row>
    <row r="25" spans="1:9" ht="16.3" x14ac:dyDescent="0.3">
      <c r="A25" s="3"/>
      <c r="B25" s="8" t="s">
        <v>48</v>
      </c>
      <c r="C25" s="38">
        <v>0.1</v>
      </c>
      <c r="D25" s="68">
        <f>D22-(D22*C25)</f>
        <v>6.75</v>
      </c>
      <c r="E25" s="29"/>
      <c r="F25" s="3"/>
      <c r="G25" s="3"/>
      <c r="H25" s="3"/>
      <c r="I25" s="3"/>
    </row>
    <row r="26" spans="1:9" ht="16.3" x14ac:dyDescent="0.3">
      <c r="A26" s="3"/>
      <c r="B26" s="8" t="s">
        <v>49</v>
      </c>
      <c r="C26" s="38">
        <v>0.2</v>
      </c>
      <c r="D26" s="68">
        <f>D22-(D22*C26)</f>
        <v>6</v>
      </c>
      <c r="E26" s="29"/>
      <c r="F26" s="3"/>
      <c r="G26" s="3"/>
      <c r="H26" s="3"/>
      <c r="I26" s="3"/>
    </row>
    <row r="27" spans="1:9" ht="16.3" x14ac:dyDescent="0.3">
      <c r="A27" s="3"/>
      <c r="B27" s="8" t="s">
        <v>50</v>
      </c>
      <c r="C27" s="38">
        <v>0.3</v>
      </c>
      <c r="D27" s="68">
        <f>D22-(D22*C27)</f>
        <v>5.25</v>
      </c>
      <c r="E27" s="29"/>
      <c r="F27" s="3"/>
      <c r="G27" s="3"/>
      <c r="H27" s="3"/>
      <c r="I27" s="3"/>
    </row>
    <row r="28" spans="1:9" ht="16.3" x14ac:dyDescent="0.3">
      <c r="A28" s="3"/>
      <c r="B28" s="3"/>
      <c r="C28" s="3"/>
      <c r="D28" s="3"/>
      <c r="E28" s="3"/>
      <c r="F28" s="3"/>
      <c r="G28" s="3"/>
      <c r="H28" s="3"/>
      <c r="I28" s="3"/>
    </row>
    <row r="29" spans="1:9" ht="16.3" x14ac:dyDescent="0.3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25">
      <c r="B30" s="24" t="s">
        <v>51</v>
      </c>
    </row>
    <row r="31" spans="1:9" x14ac:dyDescent="0.25">
      <c r="B31" s="24"/>
    </row>
  </sheetData>
  <mergeCells count="4">
    <mergeCell ref="E1:F1"/>
    <mergeCell ref="E2:F2"/>
    <mergeCell ref="E3:F3"/>
    <mergeCell ref="A12:H12"/>
  </mergeCells>
  <pageMargins left="0.51" right="0.38" top="0.51181102362204722" bottom="0.35433070866141736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64"/>
  <sheetViews>
    <sheetView topLeftCell="A33" zoomScale="90" zoomScaleNormal="90" workbookViewId="0">
      <selection activeCell="M59" sqref="M59"/>
    </sheetView>
  </sheetViews>
  <sheetFormatPr defaultColWidth="9.125" defaultRowHeight="14.3" x14ac:dyDescent="0.25"/>
  <cols>
    <col min="1" max="1" width="4.375" style="1" customWidth="1"/>
    <col min="2" max="2" width="29.375" style="1" customWidth="1"/>
    <col min="3" max="3" width="14.375" style="1" customWidth="1"/>
    <col min="4" max="4" width="11" style="1" bestFit="1" customWidth="1"/>
    <col min="5" max="5" width="12.375" style="1" customWidth="1"/>
    <col min="6" max="7" width="9.375" style="1" bestFit="1" customWidth="1"/>
    <col min="8" max="8" width="13.375" style="1" customWidth="1"/>
    <col min="9" max="9" width="12.625" style="1" customWidth="1"/>
    <col min="10" max="16384" width="9.125" style="1"/>
  </cols>
  <sheetData>
    <row r="1" spans="1:10" ht="16.3" x14ac:dyDescent="0.3">
      <c r="A1" s="3"/>
      <c r="B1" s="45"/>
      <c r="C1" s="45"/>
      <c r="D1" s="45"/>
      <c r="E1" s="69"/>
      <c r="F1" s="69"/>
      <c r="G1" s="69"/>
      <c r="H1" s="28" t="s">
        <v>0</v>
      </c>
      <c r="I1" s="28"/>
      <c r="J1" s="28"/>
    </row>
    <row r="2" spans="1:10" ht="12.75" customHeight="1" x14ac:dyDescent="0.3">
      <c r="A2" s="3"/>
      <c r="B2" s="3"/>
      <c r="C2" s="3"/>
      <c r="D2" s="3"/>
      <c r="E2" s="70"/>
      <c r="F2" s="70"/>
      <c r="G2" s="70"/>
      <c r="H2" s="27" t="s">
        <v>14</v>
      </c>
      <c r="I2" s="27"/>
      <c r="J2" s="27"/>
    </row>
    <row r="3" spans="1:10" ht="12.25" customHeight="1" x14ac:dyDescent="0.3">
      <c r="A3" s="3"/>
      <c r="B3" s="3"/>
      <c r="C3" s="5"/>
      <c r="D3" s="3"/>
      <c r="E3" s="70"/>
      <c r="F3" s="70"/>
      <c r="G3" s="70"/>
      <c r="H3" s="27" t="s">
        <v>27</v>
      </c>
      <c r="I3" s="27"/>
      <c r="J3" s="27"/>
    </row>
    <row r="4" spans="1:10" ht="12.25" customHeight="1" x14ac:dyDescent="0.3">
      <c r="A4" s="3"/>
      <c r="B4" s="3"/>
      <c r="C4" s="5"/>
      <c r="D4" s="3"/>
      <c r="E4" s="70"/>
      <c r="F4" s="70"/>
      <c r="G4" s="70"/>
      <c r="H4" s="27" t="s">
        <v>15</v>
      </c>
      <c r="I4" s="27" t="s">
        <v>42</v>
      </c>
      <c r="J4" s="27"/>
    </row>
    <row r="5" spans="1:10" ht="12.25" customHeight="1" x14ac:dyDescent="0.3">
      <c r="A5" s="3"/>
      <c r="B5" s="3"/>
      <c r="C5" s="5"/>
      <c r="D5" s="3"/>
      <c r="E5" s="46"/>
      <c r="F5" s="46"/>
      <c r="G5" s="46"/>
      <c r="H5" s="27"/>
      <c r="I5" s="27"/>
      <c r="J5" s="27"/>
    </row>
    <row r="6" spans="1:10" ht="12.25" customHeight="1" x14ac:dyDescent="0.3">
      <c r="A6" s="3"/>
      <c r="B6" s="3"/>
      <c r="C6" s="5"/>
      <c r="D6" s="3"/>
      <c r="E6" s="46"/>
      <c r="F6" s="46"/>
      <c r="G6" s="46"/>
      <c r="H6" s="27"/>
      <c r="I6" s="27"/>
      <c r="J6" s="27"/>
    </row>
    <row r="7" spans="1:10" ht="16.3" x14ac:dyDescent="0.3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9.05" x14ac:dyDescent="0.35">
      <c r="A8" s="71" t="s">
        <v>37</v>
      </c>
      <c r="B8" s="71"/>
      <c r="C8" s="71"/>
      <c r="D8" s="71"/>
      <c r="E8" s="71"/>
      <c r="F8" s="71"/>
      <c r="G8" s="71"/>
      <c r="H8" s="71"/>
      <c r="I8" s="71"/>
      <c r="J8" s="3"/>
    </row>
    <row r="9" spans="1:10" ht="19.05" x14ac:dyDescent="0.35">
      <c r="A9" s="47"/>
      <c r="B9" s="47"/>
      <c r="C9" s="47"/>
      <c r="D9" s="47"/>
      <c r="E9" s="47"/>
      <c r="F9" s="47"/>
      <c r="G9" s="47"/>
      <c r="H9" s="47"/>
      <c r="I9" s="47"/>
      <c r="J9" s="3"/>
    </row>
    <row r="10" spans="1:10" ht="16.3" x14ac:dyDescent="0.3">
      <c r="A10" s="6"/>
      <c r="B10" s="6"/>
      <c r="C10" s="6"/>
      <c r="D10" s="6"/>
      <c r="E10" s="6"/>
      <c r="F10" s="6"/>
      <c r="G10" s="6"/>
      <c r="H10" s="3"/>
      <c r="I10" s="3"/>
      <c r="J10" s="3"/>
    </row>
    <row r="11" spans="1:10" ht="16.3" x14ac:dyDescent="0.3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6.3" x14ac:dyDescent="0.3">
      <c r="A12" s="3"/>
      <c r="B12" s="7" t="s">
        <v>38</v>
      </c>
      <c r="C12" s="3"/>
      <c r="D12" s="3"/>
      <c r="E12" s="3"/>
      <c r="F12" s="3"/>
      <c r="G12" s="3"/>
      <c r="H12" s="3"/>
      <c r="I12" s="3"/>
      <c r="J12" s="3"/>
    </row>
    <row r="13" spans="1:10" ht="16.3" x14ac:dyDescent="0.3">
      <c r="A13" s="3"/>
      <c r="B13" s="25" t="s">
        <v>2</v>
      </c>
      <c r="C13" s="3"/>
      <c r="D13" s="3"/>
      <c r="E13" s="3"/>
      <c r="F13" s="3"/>
      <c r="G13" s="3"/>
      <c r="H13" s="3"/>
      <c r="I13" s="3"/>
      <c r="J13" s="3"/>
    </row>
    <row r="14" spans="1:10" ht="16.3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6.3" x14ac:dyDescent="0.3">
      <c r="A15" s="3"/>
      <c r="B15" s="54" t="s">
        <v>3</v>
      </c>
      <c r="C15" s="15" t="s">
        <v>4</v>
      </c>
      <c r="D15" s="55">
        <v>11</v>
      </c>
      <c r="E15" s="30"/>
      <c r="F15" s="3"/>
      <c r="G15" s="3"/>
      <c r="H15" s="3"/>
      <c r="I15" s="3"/>
      <c r="J15" s="3"/>
    </row>
    <row r="16" spans="1:10" ht="16.3" x14ac:dyDescent="0.3">
      <c r="A16" s="3"/>
      <c r="B16" s="54"/>
      <c r="C16" s="54"/>
      <c r="D16" s="54"/>
      <c r="E16" s="29"/>
      <c r="F16" s="3"/>
      <c r="G16" s="3"/>
      <c r="H16" s="3"/>
      <c r="I16" s="3"/>
      <c r="J16" s="3"/>
    </row>
    <row r="17" spans="1:10" ht="16.3" x14ac:dyDescent="0.3">
      <c r="A17" s="3"/>
      <c r="B17" s="54" t="s">
        <v>29</v>
      </c>
      <c r="C17" s="56">
        <v>0.1</v>
      </c>
      <c r="D17" s="59">
        <f>D15-(D15*C17)</f>
        <v>9.9</v>
      </c>
      <c r="E17" s="29"/>
      <c r="F17" s="3"/>
      <c r="G17" s="3"/>
      <c r="H17" s="3"/>
      <c r="I17" s="3"/>
      <c r="J17" s="3"/>
    </row>
    <row r="18" spans="1:10" ht="16.3" x14ac:dyDescent="0.3">
      <c r="A18" s="3"/>
      <c r="B18" s="54" t="s">
        <v>30</v>
      </c>
      <c r="C18" s="18">
        <v>0.2</v>
      </c>
      <c r="D18" s="59">
        <f>D15-(D15*C18)</f>
        <v>8.8000000000000007</v>
      </c>
      <c r="E18" s="29"/>
      <c r="F18" s="3"/>
      <c r="G18" s="3"/>
      <c r="H18" s="3"/>
      <c r="I18" s="3"/>
      <c r="J18" s="3"/>
    </row>
    <row r="19" spans="1:10" ht="16.3" x14ac:dyDescent="0.3">
      <c r="A19" s="3"/>
      <c r="B19" s="54" t="s">
        <v>31</v>
      </c>
      <c r="C19" s="18">
        <v>0.3</v>
      </c>
      <c r="D19" s="59">
        <f>D15-(D15*C19)</f>
        <v>7.7</v>
      </c>
      <c r="E19" s="29"/>
      <c r="F19" s="3"/>
      <c r="G19" s="3"/>
      <c r="H19" s="3"/>
      <c r="I19" s="3"/>
      <c r="J19" s="3"/>
    </row>
    <row r="20" spans="1:10" ht="16.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6.3" x14ac:dyDescent="0.3">
      <c r="A21" s="3"/>
      <c r="B21" s="3"/>
      <c r="C21" s="3"/>
      <c r="D21" s="3"/>
      <c r="E21" s="3"/>
      <c r="F21" s="3"/>
      <c r="G21" s="3"/>
      <c r="H21" s="3"/>
      <c r="I21" s="3"/>
      <c r="J21" s="3"/>
    </row>
    <row r="23" spans="1:10" ht="16.3" x14ac:dyDescent="0.3">
      <c r="B23" s="7" t="s">
        <v>39</v>
      </c>
      <c r="C23" s="3"/>
      <c r="D23" s="3"/>
      <c r="E23" s="3"/>
    </row>
    <row r="24" spans="1:10" ht="16.3" x14ac:dyDescent="0.3">
      <c r="B24" s="25" t="s">
        <v>10</v>
      </c>
      <c r="C24" s="3"/>
      <c r="D24" s="3"/>
      <c r="E24" s="3"/>
    </row>
    <row r="25" spans="1:10" ht="16.3" x14ac:dyDescent="0.3">
      <c r="B25" s="25" t="s">
        <v>11</v>
      </c>
      <c r="C25" s="3"/>
      <c r="D25" s="3"/>
      <c r="E25" s="3"/>
    </row>
    <row r="26" spans="1:10" ht="16.3" x14ac:dyDescent="0.3">
      <c r="B26" s="3"/>
      <c r="C26" s="3"/>
      <c r="D26" s="3"/>
      <c r="E26" s="3"/>
    </row>
    <row r="27" spans="1:10" ht="16.3" x14ac:dyDescent="0.3">
      <c r="B27" s="54" t="s">
        <v>6</v>
      </c>
      <c r="C27" s="15" t="s">
        <v>7</v>
      </c>
      <c r="D27" s="57">
        <v>18</v>
      </c>
      <c r="E27" s="42"/>
    </row>
    <row r="28" spans="1:10" ht="16.3" x14ac:dyDescent="0.3">
      <c r="B28" s="54"/>
      <c r="C28" s="54"/>
      <c r="D28" s="58"/>
      <c r="E28" s="43"/>
    </row>
    <row r="29" spans="1:10" ht="16.3" x14ac:dyDescent="0.3">
      <c r="B29" s="54" t="s">
        <v>35</v>
      </c>
      <c r="C29" s="56">
        <v>0.1</v>
      </c>
      <c r="D29" s="57">
        <f>D27-(D27*C29)</f>
        <v>16.2</v>
      </c>
      <c r="E29" s="43"/>
    </row>
    <row r="30" spans="1:10" ht="16.3" x14ac:dyDescent="0.3">
      <c r="B30" s="54" t="s">
        <v>34</v>
      </c>
      <c r="C30" s="56">
        <v>0.2</v>
      </c>
      <c r="D30" s="57">
        <f>D27-(D27*C30)</f>
        <v>14.4</v>
      </c>
      <c r="E30" s="43"/>
    </row>
    <row r="31" spans="1:10" ht="16.3" x14ac:dyDescent="0.3">
      <c r="B31" s="54" t="s">
        <v>33</v>
      </c>
      <c r="C31" s="56">
        <v>0.3</v>
      </c>
      <c r="D31" s="57">
        <f>D27-(D27*C31)</f>
        <v>12.600000000000001</v>
      </c>
      <c r="E31" s="43"/>
    </row>
    <row r="32" spans="1:10" ht="9" customHeight="1" x14ac:dyDescent="0.3">
      <c r="B32" s="3"/>
      <c r="C32" s="3"/>
      <c r="D32" s="3"/>
      <c r="E32" s="3"/>
    </row>
    <row r="33" spans="2:9" ht="9" customHeight="1" x14ac:dyDescent="0.3">
      <c r="B33" s="3"/>
      <c r="C33" s="3"/>
      <c r="D33" s="3"/>
      <c r="E33" s="3"/>
    </row>
    <row r="34" spans="2:9" ht="9" customHeight="1" x14ac:dyDescent="0.3">
      <c r="B34" s="3"/>
      <c r="C34" s="3"/>
      <c r="D34" s="3"/>
      <c r="E34" s="3"/>
    </row>
    <row r="36" spans="2:9" ht="16.3" x14ac:dyDescent="0.3">
      <c r="B36" s="7" t="s">
        <v>40</v>
      </c>
      <c r="C36" s="3"/>
      <c r="D36" s="3"/>
      <c r="E36" s="3"/>
      <c r="F36" s="3"/>
      <c r="G36" s="3"/>
      <c r="H36" s="3"/>
      <c r="I36" s="3"/>
    </row>
    <row r="37" spans="2:9" ht="16.3" x14ac:dyDescent="0.3">
      <c r="B37" s="25" t="s">
        <v>12</v>
      </c>
      <c r="C37" s="3"/>
      <c r="D37" s="3"/>
      <c r="E37" s="3"/>
      <c r="F37" s="3"/>
      <c r="G37" s="3"/>
      <c r="H37" s="3"/>
      <c r="I37" s="3"/>
    </row>
    <row r="38" spans="2:9" ht="16.3" x14ac:dyDescent="0.3">
      <c r="B38" s="25" t="s">
        <v>13</v>
      </c>
      <c r="C38" s="3"/>
      <c r="D38" s="3"/>
      <c r="E38" s="3"/>
      <c r="F38" s="3"/>
      <c r="G38" s="3"/>
      <c r="H38" s="3"/>
      <c r="I38" s="3"/>
    </row>
    <row r="39" spans="2:9" ht="16.3" x14ac:dyDescent="0.3">
      <c r="B39" s="3"/>
      <c r="C39" s="3"/>
      <c r="D39" s="3"/>
      <c r="E39" s="3"/>
      <c r="F39" s="3"/>
      <c r="G39" s="3"/>
      <c r="H39" s="3"/>
      <c r="I39" s="3"/>
    </row>
    <row r="40" spans="2:9" ht="16.3" x14ac:dyDescent="0.3">
      <c r="B40" s="54" t="s">
        <v>6</v>
      </c>
      <c r="C40" s="15" t="s">
        <v>9</v>
      </c>
      <c r="D40" s="55">
        <v>30</v>
      </c>
      <c r="E40" s="30"/>
      <c r="F40" s="3"/>
      <c r="G40" s="3"/>
      <c r="H40" s="3"/>
      <c r="I40" s="3"/>
    </row>
    <row r="41" spans="2:9" ht="16.3" x14ac:dyDescent="0.3">
      <c r="B41" s="54"/>
      <c r="C41" s="54"/>
      <c r="D41" s="54"/>
      <c r="E41" s="29"/>
      <c r="F41" s="3"/>
      <c r="G41" s="3"/>
      <c r="H41" s="3"/>
      <c r="I41" s="3"/>
    </row>
    <row r="42" spans="2:9" ht="16.3" x14ac:dyDescent="0.3">
      <c r="B42" s="54" t="s">
        <v>35</v>
      </c>
      <c r="C42" s="56">
        <v>0.1</v>
      </c>
      <c r="D42" s="55">
        <f>D40-(D40*C42)</f>
        <v>27</v>
      </c>
      <c r="E42" s="29"/>
      <c r="F42" s="3"/>
      <c r="G42" s="3"/>
      <c r="H42" s="3">
        <v>10</v>
      </c>
      <c r="I42" s="3"/>
    </row>
    <row r="43" spans="2:9" ht="16.3" x14ac:dyDescent="0.3">
      <c r="B43" s="54" t="s">
        <v>34</v>
      </c>
      <c r="C43" s="56">
        <v>0.2</v>
      </c>
      <c r="D43" s="55">
        <f>D40-(D40*C43)</f>
        <v>24</v>
      </c>
      <c r="E43" s="29"/>
      <c r="F43" s="3"/>
      <c r="G43" s="3"/>
      <c r="H43" s="3"/>
      <c r="I43" s="3"/>
    </row>
    <row r="44" spans="2:9" ht="16.3" x14ac:dyDescent="0.3">
      <c r="B44" s="54" t="s">
        <v>33</v>
      </c>
      <c r="C44" s="56">
        <v>0.3</v>
      </c>
      <c r="D44" s="55">
        <f>D40-(D40*C44)</f>
        <v>21</v>
      </c>
      <c r="E44" s="29"/>
      <c r="F44" s="3"/>
      <c r="G44" s="3"/>
      <c r="H44" s="3"/>
      <c r="I44" s="3"/>
    </row>
    <row r="45" spans="2:9" ht="8.5" customHeight="1" x14ac:dyDescent="0.3">
      <c r="B45" s="29"/>
      <c r="C45" s="30"/>
      <c r="D45" s="29"/>
      <c r="E45" s="29"/>
      <c r="F45" s="3"/>
      <c r="G45" s="3"/>
      <c r="H45" s="3"/>
      <c r="I45" s="3"/>
    </row>
    <row r="46" spans="2:9" x14ac:dyDescent="0.25">
      <c r="B46" s="32"/>
      <c r="C46" s="72"/>
      <c r="D46" s="72"/>
      <c r="E46" s="72"/>
      <c r="F46" s="72"/>
      <c r="G46" s="72"/>
      <c r="H46" s="72"/>
      <c r="I46" s="72"/>
    </row>
    <row r="47" spans="2:9" x14ac:dyDescent="0.25">
      <c r="B47" s="32"/>
      <c r="C47" s="48"/>
      <c r="D47" s="48"/>
      <c r="E47" s="48"/>
      <c r="F47" s="48"/>
      <c r="G47" s="48"/>
      <c r="H47" s="48"/>
      <c r="I47" s="48"/>
    </row>
    <row r="49" spans="2:9" ht="16.3" x14ac:dyDescent="0.3">
      <c r="B49" s="7" t="s">
        <v>41</v>
      </c>
      <c r="C49" s="3"/>
      <c r="D49" s="3"/>
      <c r="E49" s="3"/>
      <c r="F49" s="3"/>
      <c r="G49" s="3"/>
      <c r="H49" s="3"/>
      <c r="I49" s="3"/>
    </row>
    <row r="50" spans="2:9" ht="16.3" x14ac:dyDescent="0.3">
      <c r="B50" s="25" t="s">
        <v>26</v>
      </c>
      <c r="C50" s="3"/>
      <c r="D50" s="3"/>
      <c r="E50" s="3"/>
      <c r="F50" s="3"/>
      <c r="G50" s="3"/>
      <c r="H50" s="3"/>
      <c r="I50" s="3"/>
    </row>
    <row r="51" spans="2:9" ht="16.3" x14ac:dyDescent="0.3">
      <c r="B51" s="25" t="s">
        <v>17</v>
      </c>
      <c r="C51" s="3"/>
      <c r="D51" s="3"/>
      <c r="E51" s="3"/>
      <c r="F51" s="3"/>
      <c r="G51" s="3"/>
      <c r="H51" s="3"/>
      <c r="I51" s="3"/>
    </row>
    <row r="52" spans="2:9" ht="16.3" x14ac:dyDescent="0.3">
      <c r="B52" s="3"/>
      <c r="C52" s="3"/>
      <c r="D52" s="3"/>
      <c r="E52" s="3"/>
      <c r="F52" s="3"/>
      <c r="G52" s="3"/>
      <c r="H52" s="3"/>
      <c r="I52" s="3"/>
    </row>
    <row r="53" spans="2:9" s="50" customFormat="1" ht="28.55" x14ac:dyDescent="0.25">
      <c r="B53" s="51" t="s">
        <v>18</v>
      </c>
      <c r="C53" s="52" t="s">
        <v>36</v>
      </c>
      <c r="D53" s="51" t="s">
        <v>25</v>
      </c>
      <c r="E53" s="51" t="s">
        <v>20</v>
      </c>
      <c r="F53" s="51" t="s">
        <v>21</v>
      </c>
      <c r="G53" s="51" t="s">
        <v>22</v>
      </c>
      <c r="H53" s="51" t="s">
        <v>23</v>
      </c>
      <c r="I53" s="53" t="s">
        <v>21</v>
      </c>
    </row>
    <row r="54" spans="2:9" x14ac:dyDescent="0.25">
      <c r="B54" s="11"/>
      <c r="C54" s="12"/>
      <c r="D54" s="11"/>
      <c r="E54" s="11"/>
      <c r="F54" s="11"/>
      <c r="G54" s="11"/>
      <c r="H54" s="11"/>
      <c r="I54" s="13"/>
    </row>
    <row r="55" spans="2:9" x14ac:dyDescent="0.25">
      <c r="B55" s="14" t="s">
        <v>44</v>
      </c>
      <c r="C55" s="15">
        <v>15</v>
      </c>
      <c r="D55" s="16">
        <v>1.5</v>
      </c>
      <c r="E55" s="17">
        <f>C55*D55</f>
        <v>22.5</v>
      </c>
      <c r="F55" s="11"/>
      <c r="G55" s="11"/>
      <c r="H55" s="11"/>
      <c r="I55" s="13"/>
    </row>
    <row r="56" spans="2:9" x14ac:dyDescent="0.25">
      <c r="B56" s="15">
        <v>1</v>
      </c>
      <c r="C56" s="15">
        <v>75</v>
      </c>
      <c r="D56" s="16">
        <v>1.5</v>
      </c>
      <c r="E56" s="17">
        <f>C56*D56</f>
        <v>112.5</v>
      </c>
      <c r="F56" s="18">
        <v>0.1</v>
      </c>
      <c r="G56" s="17">
        <v>1.35</v>
      </c>
      <c r="H56" s="19" t="s">
        <v>28</v>
      </c>
      <c r="I56" s="20">
        <v>7.13</v>
      </c>
    </row>
    <row r="57" spans="2:9" x14ac:dyDescent="0.25">
      <c r="B57" s="15">
        <v>3</v>
      </c>
      <c r="C57" s="15">
        <f>B57*75</f>
        <v>225</v>
      </c>
      <c r="D57" s="16">
        <v>1.5</v>
      </c>
      <c r="E57" s="17">
        <f>C57*D57</f>
        <v>337.5</v>
      </c>
      <c r="F57" s="18">
        <v>0.15</v>
      </c>
      <c r="G57" s="17">
        <v>1.27</v>
      </c>
      <c r="H57" s="19">
        <f>C57*G57</f>
        <v>285.75</v>
      </c>
      <c r="I57" s="20">
        <f>E57-H57</f>
        <v>51.75</v>
      </c>
    </row>
    <row r="58" spans="2:9" x14ac:dyDescent="0.25">
      <c r="B58" s="15">
        <v>5</v>
      </c>
      <c r="C58" s="15">
        <f>B58*75</f>
        <v>375</v>
      </c>
      <c r="D58" s="16">
        <v>1.5</v>
      </c>
      <c r="E58" s="17">
        <f t="shared" ref="E58:E59" si="0">C58*D58</f>
        <v>562.5</v>
      </c>
      <c r="F58" s="18">
        <v>0.2</v>
      </c>
      <c r="G58" s="17">
        <v>1.2</v>
      </c>
      <c r="H58" s="19">
        <f t="shared" ref="H58:H59" si="1">C58*G58</f>
        <v>450</v>
      </c>
      <c r="I58" s="20">
        <f t="shared" ref="I58:I59" si="2">E58-H58</f>
        <v>112.5</v>
      </c>
    </row>
    <row r="59" spans="2:9" x14ac:dyDescent="0.25">
      <c r="B59" s="15">
        <v>10</v>
      </c>
      <c r="C59" s="15">
        <f t="shared" ref="C59" si="3">B59*75</f>
        <v>750</v>
      </c>
      <c r="D59" s="16">
        <v>1.5</v>
      </c>
      <c r="E59" s="17">
        <f t="shared" si="0"/>
        <v>1125</v>
      </c>
      <c r="F59" s="18">
        <v>0.3</v>
      </c>
      <c r="G59" s="17">
        <v>1.05</v>
      </c>
      <c r="H59" s="19">
        <f t="shared" si="1"/>
        <v>787.5</v>
      </c>
      <c r="I59" s="20">
        <f t="shared" si="2"/>
        <v>337.5</v>
      </c>
    </row>
    <row r="60" spans="2:9" x14ac:dyDescent="0.25">
      <c r="B60" s="15"/>
      <c r="C60" s="15"/>
      <c r="D60" s="16"/>
      <c r="E60" s="17"/>
      <c r="F60" s="18"/>
      <c r="G60" s="17"/>
      <c r="H60" s="19"/>
      <c r="I60" s="20"/>
    </row>
    <row r="62" spans="2:9" x14ac:dyDescent="0.25">
      <c r="B62" s="32" t="s">
        <v>32</v>
      </c>
    </row>
    <row r="64" spans="2:9" x14ac:dyDescent="0.25">
      <c r="B64" s="1" t="s">
        <v>43</v>
      </c>
    </row>
  </sheetData>
  <mergeCells count="6">
    <mergeCell ref="C46:I46"/>
    <mergeCell ref="E1:G1"/>
    <mergeCell ref="E2:G2"/>
    <mergeCell ref="E3:G3"/>
    <mergeCell ref="E4:G4"/>
    <mergeCell ref="A8:I8"/>
  </mergeCells>
  <pageMargins left="0.48" right="0.37" top="0.51181102362204722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6</vt:i4>
      </vt:variant>
      <vt:variant>
        <vt:lpstr>Наименувани диапазони</vt:lpstr>
      </vt:variant>
      <vt:variant>
        <vt:i4>5</vt:i4>
      </vt:variant>
    </vt:vector>
  </HeadingPairs>
  <TitlesOfParts>
    <vt:vector size="11" baseType="lpstr">
      <vt:lpstr>ЛТФ-130</vt:lpstr>
      <vt:lpstr>Антокс</vt:lpstr>
      <vt:lpstr>Овикон</vt:lpstr>
      <vt:lpstr>Тривак</vt:lpstr>
      <vt:lpstr>ПОЛИДЕРМ</vt:lpstr>
      <vt:lpstr>ОБЩА</vt:lpstr>
      <vt:lpstr>Антокс!Област_печат</vt:lpstr>
      <vt:lpstr>'ЛТФ-130'!Област_печат</vt:lpstr>
      <vt:lpstr>Овикон!Област_печат</vt:lpstr>
      <vt:lpstr>ПОЛИДЕРМ!Област_печат</vt:lpstr>
      <vt:lpstr>Тривак!Област_печат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M2</dc:creator>
  <cp:lastModifiedBy>HP</cp:lastModifiedBy>
  <cp:lastPrinted>2019-06-10T13:11:07Z</cp:lastPrinted>
  <dcterms:created xsi:type="dcterms:W3CDTF">2015-01-08T12:04:11Z</dcterms:created>
  <dcterms:modified xsi:type="dcterms:W3CDTF">2020-06-03T07:57:39Z</dcterms:modified>
</cp:coreProperties>
</file>